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HO&amp;PE Family, s.r.o\VO IT\VO\"/>
    </mc:Choice>
  </mc:AlternateContent>
  <bookViews>
    <workbookView xWindow="690" yWindow="405" windowWidth="14205" windowHeight="1554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1'!$A$1:$A$528</definedName>
    <definedName name="_xlnm.Print_Area" localSheetId="0">'Príloha č. 1'!$B$4:$N$528</definedName>
    <definedName name="obstarávateľ">[1]summary!$Z$4</definedName>
    <definedName name="podopatrenie">[1]Výzvy!$B$26:$B$31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8" i="1" l="1"/>
  <c r="N492" i="1"/>
  <c r="D492" i="1"/>
  <c r="A10" i="1"/>
  <c r="A11" i="1" l="1"/>
  <c r="A525" i="1" s="1"/>
  <c r="A13" i="1" l="1"/>
  <c r="A357" i="1"/>
  <c r="A366" i="1" s="1"/>
  <c r="A272" i="1"/>
  <c r="A275" i="1" s="1"/>
  <c r="A15" i="1"/>
  <c r="A289" i="1"/>
  <c r="A291" i="1" s="1"/>
  <c r="A230" i="1"/>
  <c r="A235" i="1" s="1"/>
  <c r="A271" i="1"/>
  <c r="A16" i="1"/>
  <c r="A370" i="1" s="1"/>
  <c r="A69" i="1"/>
  <c r="A79" i="1" s="1"/>
  <c r="A35" i="1"/>
  <c r="A36" i="1" s="1"/>
  <c r="A341" i="1"/>
  <c r="A351" i="1" s="1"/>
  <c r="A390" i="1"/>
  <c r="A51" i="1"/>
  <c r="A59" i="1" s="1"/>
  <c r="A528" i="1"/>
  <c r="A392" i="1"/>
  <c r="A491" i="1" s="1"/>
  <c r="A14" i="1"/>
  <c r="A118" i="1"/>
  <c r="A526" i="1"/>
  <c r="A270" i="1"/>
  <c r="A323" i="1"/>
  <c r="A335" i="1" s="1"/>
  <c r="A453" i="1"/>
  <c r="A489" i="1"/>
  <c r="A73" i="1"/>
  <c r="A70" i="1"/>
  <c r="A74" i="1"/>
  <c r="A41" i="1"/>
  <c r="A42" i="1"/>
  <c r="A40" i="1"/>
  <c r="A231" i="1"/>
  <c r="A238" i="1"/>
  <c r="A249" i="1"/>
  <c r="A232" i="1"/>
  <c r="A12" i="1"/>
  <c r="A492" i="1"/>
  <c r="A146" i="1"/>
  <c r="A108" i="1"/>
  <c r="A99" i="1"/>
  <c r="A527" i="1"/>
  <c r="A389" i="1"/>
  <c r="A306" i="1"/>
  <c r="A215" i="1"/>
  <c r="A391" i="1"/>
  <c r="A295" i="1"/>
  <c r="A298" i="1"/>
  <c r="A290" i="1"/>
  <c r="A297" i="1"/>
  <c r="A304" i="1"/>
  <c r="A292" i="1"/>
  <c r="A343" i="1"/>
  <c r="A342" i="1"/>
  <c r="A67" i="1"/>
  <c r="A55" i="1"/>
  <c r="A52" i="1"/>
  <c r="A60" i="1"/>
  <c r="A64" i="1"/>
  <c r="A61" i="1"/>
  <c r="A367" i="1"/>
  <c r="A362" i="1"/>
  <c r="A369" i="1"/>
  <c r="A364" i="1"/>
  <c r="A117" i="1"/>
  <c r="A120" i="1"/>
  <c r="A81" i="1"/>
  <c r="A119" i="1"/>
  <c r="A269" i="1"/>
  <c r="A190" i="1"/>
  <c r="A374" i="1"/>
  <c r="A251" i="1"/>
  <c r="A338" i="1" l="1"/>
  <c r="A468" i="1"/>
  <c r="A470" i="1"/>
  <c r="A265" i="1"/>
  <c r="A400" i="1"/>
  <c r="A403" i="1"/>
  <c r="A368" i="1"/>
  <c r="A365" i="1"/>
  <c r="A371" i="1"/>
  <c r="A360" i="1"/>
  <c r="A373" i="1"/>
  <c r="A359" i="1"/>
  <c r="A236" i="1"/>
  <c r="A233" i="1"/>
  <c r="A245" i="1"/>
  <c r="A246" i="1"/>
  <c r="A239" i="1"/>
  <c r="A50" i="1"/>
  <c r="A44" i="1"/>
  <c r="A39" i="1"/>
  <c r="A372" i="1"/>
  <c r="A361" i="1"/>
  <c r="A358" i="1"/>
  <c r="A363" i="1"/>
  <c r="A53" i="1"/>
  <c r="A62" i="1"/>
  <c r="A293" i="1"/>
  <c r="A303" i="1"/>
  <c r="A18" i="1"/>
  <c r="A240" i="1"/>
  <c r="A241" i="1"/>
  <c r="A234" i="1"/>
  <c r="A250" i="1"/>
  <c r="A243" i="1"/>
  <c r="A37" i="1"/>
  <c r="A49" i="1"/>
  <c r="A72" i="1"/>
  <c r="A71" i="1"/>
  <c r="A244" i="1"/>
  <c r="A248" i="1"/>
  <c r="A237" i="1"/>
  <c r="A242" i="1"/>
  <c r="A45" i="1"/>
  <c r="A38" i="1"/>
  <c r="A46" i="1"/>
  <c r="A339" i="1"/>
  <c r="A113" i="1"/>
  <c r="A273" i="1"/>
  <c r="A336" i="1"/>
  <c r="A34" i="1"/>
  <c r="A142" i="1"/>
  <c r="A211" i="1"/>
  <c r="A440" i="1"/>
  <c r="A406" i="1"/>
  <c r="A435" i="1"/>
  <c r="A285" i="1"/>
  <c r="A352" i="1"/>
  <c r="A279" i="1"/>
  <c r="A333" i="1"/>
  <c r="A21" i="1"/>
  <c r="A43" i="1"/>
  <c r="A48" i="1"/>
  <c r="A425" i="1"/>
  <c r="A438" i="1"/>
  <c r="A467" i="1"/>
  <c r="A404" i="1"/>
  <c r="A428" i="1"/>
  <c r="A464" i="1"/>
  <c r="A393" i="1"/>
  <c r="A457" i="1"/>
  <c r="A421" i="1"/>
  <c r="A485" i="1"/>
  <c r="A422" i="1"/>
  <c r="A454" i="1"/>
  <c r="A486" i="1"/>
  <c r="A419" i="1"/>
  <c r="A451" i="1"/>
  <c r="A483" i="1"/>
  <c r="A56" i="1"/>
  <c r="A58" i="1"/>
  <c r="A65" i="1"/>
  <c r="A68" i="1"/>
  <c r="A348" i="1"/>
  <c r="A354" i="1"/>
  <c r="A300" i="1"/>
  <c r="A305" i="1"/>
  <c r="A294" i="1"/>
  <c r="A299" i="1"/>
  <c r="A278" i="1"/>
  <c r="A80" i="1"/>
  <c r="A78" i="1"/>
  <c r="A452" i="1"/>
  <c r="A476" i="1"/>
  <c r="A424" i="1"/>
  <c r="A417" i="1"/>
  <c r="A481" i="1"/>
  <c r="A445" i="1"/>
  <c r="A402" i="1"/>
  <c r="A434" i="1"/>
  <c r="A466" i="1"/>
  <c r="A399" i="1"/>
  <c r="A431" i="1"/>
  <c r="A463" i="1"/>
  <c r="A66" i="1"/>
  <c r="A54" i="1"/>
  <c r="A57" i="1"/>
  <c r="A349" i="1"/>
  <c r="A355" i="1"/>
  <c r="A296" i="1"/>
  <c r="A301" i="1"/>
  <c r="A276" i="1"/>
  <c r="A77" i="1"/>
  <c r="A76" i="1"/>
  <c r="A412" i="1"/>
  <c r="A448" i="1"/>
  <c r="A488" i="1"/>
  <c r="A449" i="1"/>
  <c r="A413" i="1"/>
  <c r="A477" i="1"/>
  <c r="A418" i="1"/>
  <c r="A450" i="1"/>
  <c r="A482" i="1"/>
  <c r="A415" i="1"/>
  <c r="A447" i="1"/>
  <c r="A479" i="1"/>
  <c r="A284" i="1"/>
  <c r="A281" i="1"/>
  <c r="A282" i="1"/>
  <c r="A283" i="1"/>
  <c r="A324" i="1"/>
  <c r="A328" i="1"/>
  <c r="A326" i="1"/>
  <c r="A327" i="1"/>
  <c r="A19" i="1"/>
  <c r="A93" i="1"/>
  <c r="A26" i="1"/>
  <c r="A22" i="1"/>
  <c r="A20" i="1"/>
  <c r="A23" i="1"/>
  <c r="A47" i="1"/>
  <c r="A337" i="1"/>
  <c r="A226" i="1"/>
  <c r="A247" i="1"/>
  <c r="A344" i="1"/>
  <c r="A346" i="1"/>
  <c r="A347" i="1"/>
  <c r="A288" i="1"/>
  <c r="A277" i="1"/>
  <c r="A286" i="1"/>
  <c r="A287" i="1"/>
  <c r="A340" i="1"/>
  <c r="A329" i="1"/>
  <c r="A330" i="1"/>
  <c r="A331" i="1"/>
  <c r="A24" i="1"/>
  <c r="A104" i="1"/>
  <c r="A32" i="1"/>
  <c r="A28" i="1"/>
  <c r="A25" i="1"/>
  <c r="A27" i="1"/>
  <c r="A63" i="1"/>
  <c r="A353" i="1"/>
  <c r="A302" i="1"/>
  <c r="A319" i="1"/>
  <c r="A420" i="1"/>
  <c r="A484" i="1"/>
  <c r="A444" i="1"/>
  <c r="A416" i="1"/>
  <c r="A480" i="1"/>
  <c r="A456" i="1"/>
  <c r="A401" i="1"/>
  <c r="A433" i="1"/>
  <c r="A465" i="1"/>
  <c r="A397" i="1"/>
  <c r="A429" i="1"/>
  <c r="A461" i="1"/>
  <c r="A394" i="1"/>
  <c r="A410" i="1"/>
  <c r="A426" i="1"/>
  <c r="A442" i="1"/>
  <c r="A458" i="1"/>
  <c r="A474" i="1"/>
  <c r="A490" i="1"/>
  <c r="A407" i="1"/>
  <c r="A423" i="1"/>
  <c r="A439" i="1"/>
  <c r="A455" i="1"/>
  <c r="A471" i="1"/>
  <c r="A487" i="1"/>
  <c r="A356" i="1"/>
  <c r="A345" i="1"/>
  <c r="A350" i="1"/>
  <c r="A280" i="1"/>
  <c r="A274" i="1"/>
  <c r="A332" i="1"/>
  <c r="A325" i="1"/>
  <c r="A334" i="1"/>
  <c r="A29" i="1"/>
  <c r="A17" i="1"/>
  <c r="A186" i="1"/>
  <c r="A33" i="1"/>
  <c r="A30" i="1"/>
  <c r="A31" i="1"/>
  <c r="A75" i="1"/>
  <c r="A385" i="1"/>
  <c r="A436" i="1"/>
  <c r="A396" i="1"/>
  <c r="A460" i="1"/>
  <c r="A432" i="1"/>
  <c r="A408" i="1"/>
  <c r="A472" i="1"/>
  <c r="A409" i="1"/>
  <c r="A441" i="1"/>
  <c r="A473" i="1"/>
  <c r="A405" i="1"/>
  <c r="A437" i="1"/>
  <c r="A469" i="1"/>
  <c r="A398" i="1"/>
  <c r="A414" i="1"/>
  <c r="A430" i="1"/>
  <c r="A446" i="1"/>
  <c r="A462" i="1"/>
  <c r="A478" i="1"/>
  <c r="A395" i="1"/>
  <c r="A411" i="1"/>
  <c r="A427" i="1"/>
  <c r="A443" i="1"/>
  <c r="A459" i="1"/>
  <c r="A475" i="1"/>
  <c r="A267" i="1"/>
  <c r="A263" i="1"/>
  <c r="A259" i="1"/>
  <c r="A255" i="1"/>
  <c r="A266" i="1"/>
  <c r="A262" i="1"/>
  <c r="A258" i="1"/>
  <c r="A254" i="1"/>
  <c r="A261" i="1"/>
  <c r="A253" i="1"/>
  <c r="A257" i="1"/>
  <c r="A264" i="1"/>
  <c r="A256" i="1"/>
  <c r="A268" i="1"/>
  <c r="A252" i="1"/>
  <c r="A260" i="1"/>
  <c r="A207" i="1"/>
  <c r="A203" i="1"/>
  <c r="A199" i="1"/>
  <c r="A195" i="1"/>
  <c r="A191" i="1"/>
  <c r="A214" i="1"/>
  <c r="A210" i="1"/>
  <c r="A206" i="1"/>
  <c r="A202" i="1"/>
  <c r="A198" i="1"/>
  <c r="A194" i="1"/>
  <c r="A213" i="1"/>
  <c r="A209" i="1"/>
  <c r="A201" i="1"/>
  <c r="A193" i="1"/>
  <c r="A204" i="1"/>
  <c r="A192" i="1"/>
  <c r="A208" i="1"/>
  <c r="A197" i="1"/>
  <c r="A205" i="1"/>
  <c r="A196" i="1"/>
  <c r="A212" i="1"/>
  <c r="A200" i="1"/>
  <c r="A143" i="1"/>
  <c r="A139" i="1"/>
  <c r="A135" i="1"/>
  <c r="A131" i="1"/>
  <c r="A127" i="1"/>
  <c r="A123" i="1"/>
  <c r="A137" i="1"/>
  <c r="A132" i="1"/>
  <c r="A126" i="1"/>
  <c r="A121" i="1"/>
  <c r="A145" i="1"/>
  <c r="A134" i="1"/>
  <c r="A129" i="1"/>
  <c r="A144" i="1"/>
  <c r="A138" i="1"/>
  <c r="A133" i="1"/>
  <c r="A128" i="1"/>
  <c r="A122" i="1"/>
  <c r="A141" i="1"/>
  <c r="A136" i="1"/>
  <c r="A130" i="1"/>
  <c r="A125" i="1"/>
  <c r="A140" i="1"/>
  <c r="A124" i="1"/>
  <c r="A187" i="1"/>
  <c r="A183" i="1"/>
  <c r="A179" i="1"/>
  <c r="A175" i="1"/>
  <c r="A171" i="1"/>
  <c r="A167" i="1"/>
  <c r="A163" i="1"/>
  <c r="A159" i="1"/>
  <c r="A155" i="1"/>
  <c r="A151" i="1"/>
  <c r="A147" i="1"/>
  <c r="A185" i="1"/>
  <c r="A180" i="1"/>
  <c r="A174" i="1"/>
  <c r="A169" i="1"/>
  <c r="A164" i="1"/>
  <c r="A158" i="1"/>
  <c r="A153" i="1"/>
  <c r="A148" i="1"/>
  <c r="A188" i="1"/>
  <c r="A182" i="1"/>
  <c r="A177" i="1"/>
  <c r="A172" i="1"/>
  <c r="A166" i="1"/>
  <c r="A161" i="1"/>
  <c r="A156" i="1"/>
  <c r="A150" i="1"/>
  <c r="A181" i="1"/>
  <c r="A176" i="1"/>
  <c r="A170" i="1"/>
  <c r="A165" i="1"/>
  <c r="A160" i="1"/>
  <c r="A154" i="1"/>
  <c r="A149" i="1"/>
  <c r="A189" i="1"/>
  <c r="A184" i="1"/>
  <c r="A178" i="1"/>
  <c r="A173" i="1"/>
  <c r="A168" i="1"/>
  <c r="A162" i="1"/>
  <c r="A157" i="1"/>
  <c r="A152" i="1"/>
  <c r="A227" i="1"/>
  <c r="A223" i="1"/>
  <c r="A219" i="1"/>
  <c r="A222" i="1"/>
  <c r="A218" i="1"/>
  <c r="A229" i="1"/>
  <c r="A221" i="1"/>
  <c r="A225" i="1"/>
  <c r="A217" i="1"/>
  <c r="A216" i="1"/>
  <c r="A224" i="1"/>
  <c r="A220" i="1"/>
  <c r="A228" i="1"/>
  <c r="A107" i="1"/>
  <c r="A103" i="1"/>
  <c r="A105" i="1"/>
  <c r="A100" i="1"/>
  <c r="A102" i="1"/>
  <c r="A106" i="1"/>
  <c r="A101" i="1"/>
  <c r="A387" i="1"/>
  <c r="A383" i="1"/>
  <c r="A379" i="1"/>
  <c r="A375" i="1"/>
  <c r="A386" i="1"/>
  <c r="A382" i="1"/>
  <c r="A378" i="1"/>
  <c r="A381" i="1"/>
  <c r="A377" i="1"/>
  <c r="A376" i="1"/>
  <c r="A384" i="1"/>
  <c r="A380" i="1"/>
  <c r="A388" i="1"/>
  <c r="A95" i="1"/>
  <c r="A91" i="1"/>
  <c r="A87" i="1"/>
  <c r="A83" i="1"/>
  <c r="A94" i="1"/>
  <c r="A89" i="1"/>
  <c r="A84" i="1"/>
  <c r="A97" i="1"/>
  <c r="A92" i="1"/>
  <c r="A86" i="1"/>
  <c r="A96" i="1"/>
  <c r="A90" i="1"/>
  <c r="A85" i="1"/>
  <c r="A98" i="1"/>
  <c r="A88" i="1"/>
  <c r="A82" i="1"/>
  <c r="A315" i="1"/>
  <c r="A311" i="1"/>
  <c r="A307" i="1"/>
  <c r="A322" i="1"/>
  <c r="A318" i="1"/>
  <c r="A314" i="1"/>
  <c r="A310" i="1"/>
  <c r="A317" i="1"/>
  <c r="A309" i="1"/>
  <c r="A321" i="1"/>
  <c r="A313" i="1"/>
  <c r="A312" i="1"/>
  <c r="A320" i="1"/>
  <c r="A316" i="1"/>
  <c r="A308" i="1"/>
  <c r="A115" i="1"/>
  <c r="A111" i="1"/>
  <c r="A116" i="1"/>
  <c r="A110" i="1"/>
  <c r="A112" i="1"/>
  <c r="A114" i="1"/>
  <c r="A109" i="1"/>
  <c r="A521" i="1"/>
  <c r="A517" i="1"/>
  <c r="A513" i="1"/>
  <c r="A509" i="1"/>
  <c r="A505" i="1"/>
  <c r="A501" i="1"/>
  <c r="A497" i="1"/>
  <c r="A493" i="1"/>
  <c r="A524" i="1"/>
  <c r="A520" i="1"/>
  <c r="A516" i="1"/>
  <c r="A512" i="1"/>
  <c r="A508" i="1"/>
  <c r="A504" i="1"/>
  <c r="A500" i="1"/>
  <c r="A496" i="1"/>
  <c r="A522" i="1"/>
  <c r="A514" i="1"/>
  <c r="A506" i="1"/>
  <c r="A498" i="1"/>
  <c r="A518" i="1"/>
  <c r="A510" i="1"/>
  <c r="A502" i="1"/>
  <c r="A494" i="1"/>
  <c r="A511" i="1"/>
  <c r="A495" i="1"/>
  <c r="A519" i="1"/>
  <c r="A503" i="1"/>
  <c r="A515" i="1"/>
  <c r="A499" i="1"/>
  <c r="A523" i="1"/>
  <c r="A507" i="1"/>
</calcChain>
</file>

<file path=xl/sharedStrings.xml><?xml version="1.0" encoding="utf-8"?>
<sst xmlns="http://schemas.openxmlformats.org/spreadsheetml/2006/main" count="1936" uniqueCount="347">
  <si>
    <t>Pokyny k vyplneniu: Vypĺňajú sa žlto vyznačené polia !!!</t>
  </si>
  <si>
    <r>
      <t xml:space="preserve">Podrobné vymedzenie predmetu zákazky je súčasťou projektovej dokumentácie stavby a výkazu – výmer, ktoré </t>
    </r>
    <r>
      <rPr>
        <b/>
        <sz val="11"/>
        <color theme="1"/>
        <rFont val="Calibri"/>
        <family val="2"/>
        <charset val="238"/>
        <scheme val="minor"/>
      </rPr>
      <t>pripájame v elektronickej podobe na CD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</si>
  <si>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</si>
  <si>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t xml:space="preserve">Podrobné vymedzenie predmetu zákazky je súčasťou projektovej dokumentácie stavby a výkazu – výmer, ktoré </t>
    </r>
    <r>
      <rPr>
        <b/>
        <sz val="11"/>
        <color theme="1"/>
        <rFont val="Calibri"/>
        <family val="2"/>
        <charset val="238"/>
        <scheme val="minor"/>
      </rPr>
      <t>pripájame v elektronickej podobe</t>
    </r>
    <r>
      <rPr>
        <sz val="11"/>
        <color theme="1"/>
        <rFont val="Calibri"/>
        <family val="2"/>
        <charset val="238"/>
        <scheme val="minor"/>
      </rPr>
      <t>.</t>
    </r>
  </si>
  <si>
    <t>Logický celok č. 1:</t>
  </si>
  <si>
    <t>Obstaranie HW vybavenia pre komplexný informačný systém pre spoločnosť HO&amp;PE FAMILY, s.r.o.</t>
  </si>
  <si>
    <t>Názov predmetu:</t>
  </si>
  <si>
    <t>Hardvérové vybavenie a súvisiace softvérové vybavenie pre klientskú stanicu s implementáciou do firemného prostredia</t>
  </si>
  <si>
    <t>Počet kusov:</t>
  </si>
  <si>
    <t>Vymedzenie častí zariadenia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</si>
  <si>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</si>
  <si>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</si>
  <si>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</si>
  <si>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</si>
  <si>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</si>
  <si>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</si>
  <si>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Klientská stanica</t>
  </si>
  <si>
    <t>Prevedenie</t>
  </si>
  <si>
    <t>Micro desktop</t>
  </si>
  <si>
    <t>áno</t>
  </si>
  <si>
    <t>-</t>
  </si>
  <si>
    <t>áno/nie:</t>
  </si>
  <si>
    <t>CPU výkon stanice</t>
  </si>
  <si>
    <t>Procesor triedy x86 disponujúci minimálne šiestimi procesorovými jadrami na ploche jedného čipu. 
Minimálna taktovacia frekvencia jedného jadra = 2,1GHz
Minimálny akceptovateľný výkon je CPU Mark = 10000
http://www.cpubenchmark.net</t>
  </si>
  <si>
    <t>Grafický výkon</t>
  </si>
  <si>
    <t>Integrovaná Grafická karta minimálneho priemerného výkonu G3D Mark = 1196
http://www.videocardbenchmark.net/</t>
  </si>
  <si>
    <t>Pamäť</t>
  </si>
  <si>
    <t>Min. 8 GB RAM DDR4</t>
  </si>
  <si>
    <t>Interné HDD</t>
  </si>
  <si>
    <t xml:space="preserve">1x 256 GB SSD </t>
  </si>
  <si>
    <t xml:space="preserve">Operačný systém </t>
  </si>
  <si>
    <t>Kompatibilný s adresárovou službou (AD) s centrálnou distribúciou skupinových politík</t>
  </si>
  <si>
    <t>Aplikačné vybavenie</t>
  </si>
  <si>
    <t>Kancelársky balík s minimálne nasledovnými aplikáciami: 
textový editor, tabuľkový editor, poštový klient. 
Licencia kancelárskeho balíka musí umožniť prácu na vzdialenom serveri.</t>
  </si>
  <si>
    <t>Klávesnica a myš</t>
  </si>
  <si>
    <t>klávesnica a myš</t>
  </si>
  <si>
    <t>Rozhrania</t>
  </si>
  <si>
    <t>Min. 1x  DisplayPort, 1x Rozhranie: USB 3.1
Min. 1x1Gb Ethernet, 1x WLAN, BT</t>
  </si>
  <si>
    <t>Monitor ku klientskej stanici</t>
  </si>
  <si>
    <t xml:space="preserve">Veľkosť, Typ displaya </t>
  </si>
  <si>
    <t>Min. veľkosť uhlopriečky 23“, 16:9, IPS, 1920 x 1080 pri 60Hz, Podpora farieb: 16.7 milióna farieb, Minimálne 1x USB 3.0</t>
  </si>
  <si>
    <t>Pripojiteľnosť</t>
  </si>
  <si>
    <t>DP, VGA alebo HDMI</t>
  </si>
  <si>
    <t>Ďalšie súčasti hodnoty obstarávaného zariadenia</t>
  </si>
  <si>
    <t>Inštalácia a nasadenie systému</t>
  </si>
  <si>
    <t>Od úvodnej inštalácie do OS , cez konfiguráciu systému, nastavenie oprávnení, pridanie do AD, prepojenie s ostatnými systémami, po naplnenie údajov potrebných k začatiu práce</t>
  </si>
  <si>
    <t>Platnosť cenovej ponuky</t>
  </si>
  <si>
    <t>min. 6</t>
  </si>
  <si>
    <t>mesiace</t>
  </si>
  <si>
    <t>hodnota:</t>
  </si>
  <si>
    <t>Hardvérové vybavenie a súvisiace softvérové vybavenie pre tablety na večerné vyskladňovanie v suchom sklade s implementáciou do firemného prostredia</t>
  </si>
  <si>
    <t>Mobilná klientská stanica</t>
  </si>
  <si>
    <t>Integrovaná Grafická karta minimálneho priemerného výkonu G3D Mark = 350
http://www.videocardbenchmark.net/</t>
  </si>
  <si>
    <t>Uhlopriečka, typ displeja</t>
  </si>
  <si>
    <t>Min. 4 GB LPDDR3</t>
  </si>
  <si>
    <t>Hardvérové vybavenie a súvisiace softvérové vybavenie pre tablety na večerné vyskladňovanie v mraze s implementáciou do firemného prostredia</t>
  </si>
  <si>
    <t>Procesor triedy x86 disponujúci minimálne dvoma procesorovými jadrami na ploche jedného čipu. 
Minimálna taktovacia frekvencia jedného jadra = 2,4GHz
Minimálny akceptovateľný výkon je CPU Mark = 3770
http://www.cpubenchmark.net</t>
  </si>
  <si>
    <t>Integrovaná Grafická karta minimálneho priemerného výkonu G3D Mark = 929
http://www.videocardbenchmark.net/</t>
  </si>
  <si>
    <t>Min. 8 GB LPDDR3</t>
  </si>
  <si>
    <t>1x 128 GB SSD M.2</t>
  </si>
  <si>
    <t>Od úvodnej inštalácie do OS , cez konfiguráciu systému, nastavenie oprávnení, pridanie do AD, prepojenie s ostatnými systémami, po naplnenie údajov potrebných k začatiu práce, prepojenie s externými zariadeniami</t>
  </si>
  <si>
    <t>Príslušenstvo</t>
  </si>
  <si>
    <t>Dokovacia stanica 3 ks</t>
  </si>
  <si>
    <t>Port replikátor s možnosťou nabíjania jedného zariadenia a súčastne 2 externých batérii</t>
  </si>
  <si>
    <t>Náhradná batéria 6 ks</t>
  </si>
  <si>
    <t>2D snímače čiarových kódov s BT technológiou na večerné vyskladňovanie v mraze i suchom sklade s implementáciou</t>
  </si>
  <si>
    <t>BLUETOOTH RING SCANNER</t>
  </si>
  <si>
    <t>Od úvodnej inštalácie, cez konfiguráciu prepojenie s externým zariadením</t>
  </si>
  <si>
    <t>Nabíjacia stanica 6 ks</t>
  </si>
  <si>
    <t>Náhradná batéria 25 ks</t>
  </si>
  <si>
    <t>Hardvérové vybavenie a súvisiace softvérové vybavenie pre vyskladňovací a prijímaci terminál s implementáciou do firemného prostredia</t>
  </si>
  <si>
    <t>Procesor triedy x86 disponujúci minimálne štyrmi procesorovými jadrami na ploche jedného čipu. 
Minimálna taktovacia frekvencia jedného jadra = 2GHz
Minimálny akceptovateľný výkon je CPU Mark = 1840
http://www.cpubenchmark.net</t>
  </si>
  <si>
    <t>Min. 4 GB RAM DDR3L</t>
  </si>
  <si>
    <t>1x 128GB SSD</t>
  </si>
  <si>
    <t>Displej</t>
  </si>
  <si>
    <t>Uhlopriečka min 21,5 "Rozlíšenie 1920 x 1080, Technológia LED s kapacitným dotykom, min 16.7 milióna farieb</t>
  </si>
  <si>
    <t>Záložný zdroj</t>
  </si>
  <si>
    <t>Snímač čiarových kódov</t>
  </si>
  <si>
    <t xml:space="preserve">Etiketovacia tlačiareň 1 s implementáciou do firemného prostredia </t>
  </si>
  <si>
    <t>Etiketovacia tlačiareň 1</t>
  </si>
  <si>
    <t>Konfigurácia, inštalácia a montáž zariadení, prepojenie s ostatnými systémami, uvedenie do prevádzky</t>
  </si>
  <si>
    <t xml:space="preserve">Etiketovacia tlačiareň 2 s implementáciou do firemného prostredia </t>
  </si>
  <si>
    <t>Etiketovacia tlačiareň 2</t>
  </si>
  <si>
    <t>Logický celok č. 2:</t>
  </si>
  <si>
    <t>Obstaranie komplexného informačného systému pre spoločnosť HO&amp;PE Family s.r.o.</t>
  </si>
  <si>
    <t xml:space="preserve">HW a SW Virtualizačného servera č.1 a Virtualizačného servera č.2 s príslušenstvom pre komplexný informačný systém </t>
  </si>
  <si>
    <t>HW servera</t>
  </si>
  <si>
    <t>Prevedenie na montáž do 19" dátového rozvádzača</t>
  </si>
  <si>
    <t>Účel: Zabezpečenie spoľahlivej virtualizačnej platformy pre beh virtuálnych inštancií</t>
  </si>
  <si>
    <t>Výkon servera:
2-soketový server triedy x86 disponujúci minimálne dvanástimi procesorovými jadrami na ploche jedného čipu. Minimálny akceptovateľný výkon servera osadeného dvomi procesormi je CPU Mark = 32000 (2x 16000) minimálna taktovacia frekvencia jedného jadra = 2.2GHz
(http: //www. cpubenchmark.net/)</t>
  </si>
  <si>
    <t>Počet CPU:
2x procesor osadený</t>
  </si>
  <si>
    <t>Pamäť/počet pamäťových slotov:
192 GB RAM s technológiou ECC s funkciou detekcie a opravy multibitových chýb</t>
  </si>
  <si>
    <t>Interné HDD/SSD:
2x 200GB SSD do RAID1,  pre zmiešané/mixed použitie</t>
  </si>
  <si>
    <t>Interné Flash médium (pre OS):
2x 32GB SD do RAID1</t>
  </si>
  <si>
    <t>Napájací zdroj:
2ks napájacích zdrojov v redundancii</t>
  </si>
  <si>
    <t xml:space="preserve">Sieťový adaptér:
2x10Gb Ethernet </t>
  </si>
  <si>
    <t>1x 10Gb 3m kábel pre pripojenie do LAN</t>
  </si>
  <si>
    <t>Vzdialená správa HW:
Súčasťou dodávky musí byť riešenie vzdialenej správy cez LAN s podporou SSL, nezávisle od OS servera s možnosťou start/shutdown/re-start servera.</t>
  </si>
  <si>
    <t xml:space="preserve">Podporované operačné systémy
Správa a manažment:
MS Windows server, Red Hat Enterprise Linux, Oracle Solaris, VMware, Citrix, Xen Server... </t>
  </si>
  <si>
    <t>SW Servera</t>
  </si>
  <si>
    <t>Operačný systém/
Virtualizačná platforma</t>
  </si>
  <si>
    <t>Nezávislosť na  implementácii na fyzický HW</t>
  </si>
  <si>
    <t>Licencie pre virtuálne prostredie pre min. 2 CPU</t>
  </si>
  <si>
    <t>Natívny bare-metal hypervisor - podľa možnosti s čo najmenšou veľkosťou na disku</t>
  </si>
  <si>
    <t>Inštalácia hypervísoru je požadovaná na vstavané Flash médium alebo bežný disk v rámci servera</t>
  </si>
  <si>
    <t xml:space="preserve">Nezávislosť na "pomocnom" OS - tj. aby bolo možné inštalovať ako virtuálny OS akýkoľvek z bežne dnes používaných (WINDOWS,LINUX,..)  </t>
  </si>
  <si>
    <t>Doprava na miesto realizácie</t>
  </si>
  <si>
    <t>Montáž zariadenia a uvedenie do prevádzky</t>
  </si>
  <si>
    <t>SW pre Viruálne inštancie prevádzkované na Virtualizačných serveroch č.1 a č.2</t>
  </si>
  <si>
    <t>Softvér pre virtuálne inštancie</t>
  </si>
  <si>
    <t>Operačný systém so serverom adresárovej, DNS a DHCP služby</t>
  </si>
  <si>
    <t>Očakávané súčasti softvéru:
Operačný systém s prevádzkovaním služby AD alebo LDAP, služy DNS a služby DHCP
Distribúcia bezpečnostných nastavení na počítače</t>
  </si>
  <si>
    <t>Požadovaná kompatibilita: 
Kompatibilita so všetkými  ostatnými súčasťami projektu a bežnými aplikáciami pre firemné účely nachádzajúcich sa na trhu v súčasnosti.</t>
  </si>
  <si>
    <t>Typ prevádzky servera:
prevádzka vo virtuálnom prostredí ako virtuálna inštancia s možnosťou jej migrácie medzi virtualizačnými servermi.</t>
  </si>
  <si>
    <t>Operačný systém so súborovým serverom</t>
  </si>
  <si>
    <t>Očakávané súčasti softvéru:
Operačný systém s funkciou súborového servera pre zdieľanie údajov s riadením prístupov</t>
  </si>
  <si>
    <t>Rozsah používania: min. 110 používateľov</t>
  </si>
  <si>
    <t>Operačný systém so serverom pre službu vzdialenej plochy</t>
  </si>
  <si>
    <t>Očakávané súčasti softvéru:
Operačný systém s funkciou súborového servera pre zdieľanie údajov s riadením prístupov.
Služba operačného systému, alebo softvér sprostredkujúci aplikácie a pracovné plochy pre stroj vzdialeného klienta</t>
  </si>
  <si>
    <t>Účel: Zabezpečenie rostredia pre bezpečný  vzdialený prístup k aplikáciam (práca v rámci firmy aj  mimo firmy)</t>
  </si>
  <si>
    <t>Rozsah používania: min. 60 používateľov</t>
  </si>
  <si>
    <t>Operačný systém pre server na pre prvádzku  Aplikačného vybavenia podporných podnikových aplikácií</t>
  </si>
  <si>
    <t>Očakávané súčasti softvéru: Operačný systém</t>
  </si>
  <si>
    <t>Požadované funkcie:
Server umožňujúci beh podporných podnikových aplikácií: Dochádzka, PaM, ..</t>
  </si>
  <si>
    <t>Rozsah používania: min. 20 používateľov</t>
  </si>
  <si>
    <t>Operačný systém pre server na pre prvádzku  Aplikačného vybavenia správy IT prostredia</t>
  </si>
  <si>
    <t>Očakávané súčasti softvéru:
Operačný systém</t>
  </si>
  <si>
    <t>Požadované funkcie :
Server umožňujúci beh aplikácií správy IT prostredia: Eset Remote Administration, ...</t>
  </si>
  <si>
    <t>Operačný systém pre server na prevádzku  Telefónnej ústredne.</t>
  </si>
  <si>
    <t>Požadované funkcie :
Server umožňujúci beh softvérovej telefónnej ústredne 3CX.</t>
  </si>
  <si>
    <t>Rozsah používania: 20 telefónnych klapiek</t>
  </si>
  <si>
    <t>Operačný systém pre server pre prevádzku produkčnej verzie ekonomického systému</t>
  </si>
  <si>
    <t>Účel: Zabezpečenie základného prostredia pre prevádzku ekonomického systému.</t>
  </si>
  <si>
    <t>Funkčné požiadavky:
Výsledný rýchly a spoľahlivý beh ekonomického softvéru</t>
  </si>
  <si>
    <t>Rozsah používania: min. 100 používateľov</t>
  </si>
  <si>
    <t>Požadovaná kompatibilita:
Plná kompatibilita s vybratým ekonomickým systémom</t>
  </si>
  <si>
    <t>Typ prevádzky servera:
prevádzka vo virtuálnom prostredí ako virtuálna inštancia servera s možnosťou jej migrácie medzi virtualizačnými servermi.</t>
  </si>
  <si>
    <t>Operačný systém pre server na prevádzku testovacej verzie ekonomického systému</t>
  </si>
  <si>
    <t>Účel: Zabezpečenie základného prostredia pre testovanie úprav, resp. nových verzií ekonomického systému.</t>
  </si>
  <si>
    <t>Rozsah používania: min. 30 používateľov</t>
  </si>
  <si>
    <t>Inštalácie a migrácie z pôvodného prostredia</t>
  </si>
  <si>
    <t>Inštalácie kompletného nového prostredia, migrácia zo starej domény, migrácia údajov a aplikácií, nastavenie oprávnení, nastavenie bezpečnostných prvkov (orientačný objem prác: 30 dní práce)</t>
  </si>
  <si>
    <t>HW a SW Virtualizačného servera č.3 s príslušenstvom pre zálohovanie a management virtualizačnej platformy</t>
  </si>
  <si>
    <t>Výkon servera:
2-soketový server triedy x86 disponujúci minimálne dvanástimi procesorovými jadrami na ploche jedného čipu. Minimálny akceptovateľný výkon servera osadeného dvomi procesormi je CPU Mark = 32000 (2x 15000) minimálna taktovacia frekvencia jedného jadra =2.0GHz
(http: //www. cpubenchmark.net/)</t>
  </si>
  <si>
    <t>Pamäť/počet pamäťových slotov:
128 GB RAM s technológiou ECC s funkciou detekcie a opravy multibitových chýb</t>
  </si>
  <si>
    <t>Interné Flash médium (pre OS):
2x minimálne 32GB SD do RAID1</t>
  </si>
  <si>
    <t xml:space="preserve">Sieťové rozhrania - minimálne:
2x   1Gb Ethernet 
2x 10Gb Ethernet </t>
  </si>
  <si>
    <t xml:space="preserve">SW servera 
</t>
  </si>
  <si>
    <t>Virtualizačná platforma</t>
  </si>
  <si>
    <t>SW pre Viruálne inštancie prevádzkované na Virtualizačnom serveri č.3</t>
  </si>
  <si>
    <t>Operačný systém pre server na zálohovanie</t>
  </si>
  <si>
    <t>Požadované funkcie :
Server umožňujúci beh zálohovacieho systém Veeam Backup &amp; Replication pre 6 procesorov</t>
  </si>
  <si>
    <t>Typ prevádzky servera:
prevádzka vo virtuálnom prostredí ako virtuálna inštancia.</t>
  </si>
  <si>
    <t xml:space="preserve">Operačný systém s jednotným manažment a monitoringom "zdravia" HW virtualizačnej platformy </t>
  </si>
  <si>
    <t>Očakávané súčasti softvéru:
Operačný systém.
Softwér pre Jednotný manažment a monitoring "zdravia" HW virtualizačnej platformy</t>
  </si>
  <si>
    <t>Funkčné požiadavky:
Správa všetkých virtuálnych inštancií
Monitorovanie výkonu všetkých virtualizačných serverov a virtuálnych inštatncií.
Podpora migrácie virtuálnej inštancie medzi virtualizačnými servermi počas jej behu.
Podpora vysokej dostupnosti
E-mailová notifikácia v prípade poruchy hardvéru alebo pri jeho predporuchovým stave.</t>
  </si>
  <si>
    <t>Inštalácie kompletného nového prostredia, migrácia zo starej domény, migrácia údajov a aplikácií (orientačný objem prác: 3 dni práce )</t>
  </si>
  <si>
    <t>HW a SW Komunikačného  servera s príslušenstvom pre oddelenie vnútornej siete LAN od siete Internet</t>
  </si>
  <si>
    <t>Výkon servera:
1-soketový server triedy x86 disponujúci minimálne štyrmi procesorovými jadrami na ploche jedného čipu. Minimálny akceptovateľný výkon servera je CPU Mark = 7500) minimálna taktovacia frekvencia jedného jadra = 3.0GHz
(http: //www. cpubenchmark.net/)</t>
  </si>
  <si>
    <t>Počet CPU:
1x procesor osadený</t>
  </si>
  <si>
    <t>Pamäť/počet pamäťových slotov:
8 GB RAM s technológiou ECC s funkciou detekcie a opravy multibitových chýb</t>
  </si>
  <si>
    <t>Interné HDD/SSD:
2x 2TB SAS 7,2k do RAID1</t>
  </si>
  <si>
    <t xml:space="preserve">Sieťový adaptér:
6x  1Gb Ethernet </t>
  </si>
  <si>
    <t>Operačný systém</t>
  </si>
  <si>
    <t>Spoľahlivý a bezpečný operačný systém na báze Windows, Linux alebo Unix umožňujúci beh komunikačných aplikácií</t>
  </si>
  <si>
    <t>Komunikačné aplikácie</t>
  </si>
  <si>
    <t>Požadované funkcionality:
Router 
Firewall s podporou NAT a port Forwarding
Proxy server</t>
  </si>
  <si>
    <t>Inštalácie kompletného nového prostredia, migrácia z pôvodného prostredia, migrácia údajov a aplikácií (orientačný objem prác: 2 dni práce )</t>
  </si>
  <si>
    <t xml:space="preserve">HW Diskového poľa s príslušenstvom pre komplexný informačný systém </t>
  </si>
  <si>
    <t>HW Diskového poľa</t>
  </si>
  <si>
    <t>Počet kontrolérov:
2ks kontrolérov zapojených v režime redundancie</t>
  </si>
  <si>
    <t>Počet pozícií pre disky:
minimálne 16 pozícií</t>
  </si>
  <si>
    <t>Podpora diskov:
minimálne SSD a SAS so šírkou pásma 6Gb/s alebo vyššie</t>
  </si>
  <si>
    <t>Počet prístupových portov:
1x aktívny a 1x záložný s minimálnou rýchlosťou 6Gb/s pre Virtualizačný server č.1
1x aktívny a 1x záložný s minimálnou rýchlosťou 6Gb/s pre Virtualizačný server č.2</t>
  </si>
  <si>
    <t>Podporované RAID úrovne:
0, 1, 5, 6, 10, 50, a 60</t>
  </si>
  <si>
    <t>Diskový priestor:
SSD Pole: minimálne 900GB pre intenzívne čítanie v RAID1 + jeden záložný (spare) disk
HDD Pole:  minimálne 4,5TB v RAID10 so 10k otáčkovými SAS diskami + jeden záložný (spare) disk</t>
  </si>
  <si>
    <t>Inštalácie kompletného nového prostredia, migrácia z pôvodného prostredia, migrácia údajov (orientačný objem prác: 2 dni práce )</t>
  </si>
  <si>
    <t>Logický celok č. 3:</t>
  </si>
  <si>
    <t>Obstaranie aktívnych prvkov siete LAN pre spoločnosť HO&amp;PE Family s.r.o.</t>
  </si>
  <si>
    <t xml:space="preserve">Hlavný prepínač siete LAN </t>
  </si>
  <si>
    <t>HW prepínača</t>
  </si>
  <si>
    <t>Požadované minimálne počty portov:
24 portov 10/100/1000 Base-T
2   porty SFP+ pre prepojenie s rýchlosťou 10Gb</t>
  </si>
  <si>
    <t>Podpora smerovania na L3 vrstve</t>
  </si>
  <si>
    <t xml:space="preserve">Podpora celkového rozsahu 4094 VLAN </t>
  </si>
  <si>
    <t>Minimálna veľkosť Vyrovnávacej pamäte 4MB</t>
  </si>
  <si>
    <t>Minimálna prepínacia kapacita 120 Mpps</t>
  </si>
  <si>
    <t>Prepojenie hlavného prepínača s podružnými prepínačmi č1 až č.4 do stohu (=mimo prepínača č.5, č.6 a č.7) s minimálnou priepustnosťou prepoja 10Gb/s vrátane káblov</t>
  </si>
  <si>
    <t>Redundantné napájanie</t>
  </si>
  <si>
    <t>Podružné prepínače siete LAN č.1 a č.4</t>
  </si>
  <si>
    <t>Manažment prepínača cez Web a ssh</t>
  </si>
  <si>
    <t>Minimálna veľkosť vyrovnávacej pamäte 4MB</t>
  </si>
  <si>
    <t>Minimálna prepínacia rýchlosť 120 Mpps</t>
  </si>
  <si>
    <t>Prepojenie prepínača s hlavným a podružnými  prepínačmi č.2, č.3 a č.1/č.4 do stohu s minimálnou priepustnosťou prepoja 10Gb/s</t>
  </si>
  <si>
    <t>Podružný prepínač siete LAN č.2</t>
  </si>
  <si>
    <t>Požadované minimálne počty portov:
48 portov 10/100/1000 Base-T
2   porty SFP+ pre prepojenie s rýchlosťou 10Gb</t>
  </si>
  <si>
    <t>Prepojenie prepínača s hlavným a podružnými  prepínačmi č.1, č.3 a č.4 do stohu s minimálnou priepustnosťou prepoja 10Gb/s</t>
  </si>
  <si>
    <t>Podružný prepínač siete LAN č.3</t>
  </si>
  <si>
    <t>Funkcionalita napájania po Ethernete s celkovým výkonom minimálne 600 Watov (25W na port)</t>
  </si>
  <si>
    <t>Prepojenie prepínača s hlavným a podružnými  prepínačmi č.1, č.2 a č.4 do stohu s minimálnou priepustnosťou prepoja 10Gb/s</t>
  </si>
  <si>
    <t>Podružný prepínač siete LAN č.5</t>
  </si>
  <si>
    <t>Požadované minimálne počty portov:
48 portov 10/100/1000 Base-T
2 porty SFP alebo SFP+ pre prepojenie s rýchlosťou 1Gb/s alebo 10Gb/s</t>
  </si>
  <si>
    <t>Prepojenie s  podružným prepínačom č.6 opticky - typ: multimód s rýchlosťou 1Gb/s</t>
  </si>
  <si>
    <t xml:space="preserve">Podpora celkového rozsahu 512 VLAN </t>
  </si>
  <si>
    <t>Minimálna veľkosť vyrovnávacej pamäte 1MB</t>
  </si>
  <si>
    <t>Minimálna prepínacia rýchlosť 80 Mpps</t>
  </si>
  <si>
    <t>Podružný prepínač siete LAN č.6 a č.7</t>
  </si>
  <si>
    <t>Požadované minimálne počty portov:
24 portov 10/100/1000 Base-T
2 porty SFP alebo SFP+ pre prepojenie s rýchlosťou 1Gb/s alebo 10Gb/s</t>
  </si>
  <si>
    <t>Prepojenie medzi prepínačmi č.6 a č.7 1Gb/s</t>
  </si>
  <si>
    <t>Minimálna prepínacia rýchlosť 90 Mpps</t>
  </si>
  <si>
    <t>Zálohový napájací zdroj č.1 a č.2</t>
  </si>
  <si>
    <t xml:space="preserve">Maximálna výška 8HU = 36 cm </t>
  </si>
  <si>
    <t>Minimálny výstupny výkon 2000 VA</t>
  </si>
  <si>
    <t>Technológia: on line</t>
  </si>
  <si>
    <t>Minimálna doba zálohovania napájania 230V pri odbere 1000 Watov: 3 hod.</t>
  </si>
  <si>
    <t>Rozhranie pre manažment : 10/100 Ethernet</t>
  </si>
  <si>
    <t>Logický celok č. 4:</t>
  </si>
  <si>
    <t>Obstaranie informačného systému</t>
  </si>
  <si>
    <t>Informačný systém</t>
  </si>
  <si>
    <t>Vymedzenie častí</t>
  </si>
  <si>
    <t xml:space="preserve">Špecifikácia informačného systému </t>
  </si>
  <si>
    <t>Informačný systém musí plne pokrývať výrobné a nevýrobné procesy spoločnosti, ich vzájomné prepojenie.</t>
  </si>
  <si>
    <t>Všetky procesy musia byť integrované v jednom samostatnom riešení vrátane vyhodnotení, kontrolingu a reportov, bez doplňujúcich aplikácii a podporných programov.</t>
  </si>
  <si>
    <t>Rovnako sa vyžaduje prepojenie ERP systému s technologickými celkami za účelom zberu prevádzkových údajov a ich využitia vo forme odhlasovania vyrobeného množstva, spotreby materiálov a pod.</t>
  </si>
  <si>
    <t>Informačný systém musí rovnako pokrývať všetky administratívne funkcie pre archiváciu a zálohovanie údajov, parametrizáciu používateľských oprávnení a prístupov.</t>
  </si>
  <si>
    <t>Okrem bežných funkcionalít a možností musí systém poskytovať nasledujúce možnosti:</t>
  </si>
  <si>
    <t>Systémové požiadavky</t>
  </si>
  <si>
    <t>Trojvrstvová architektúra – aplikačná, databázová, klientská</t>
  </si>
  <si>
    <t>Operačný systém pre server</t>
  </si>
  <si>
    <t>Používateľský klient pre Windows aj Linux</t>
  </si>
  <si>
    <t>Zabezpečené vzdialené pripojenie</t>
  </si>
  <si>
    <t>Databáza</t>
  </si>
  <si>
    <t>Využitie aplikácie s tenkým klientom pre jednoduchú centrálnu správu systému (bez nutnosti použitia Remote Desktop alebo obdobného)</t>
  </si>
  <si>
    <t>Prístup do IS cez internet on-line bez potreby replikácie dát a bez dodatočných nákladov na SW klienta</t>
  </si>
  <si>
    <t>Bezpečné pripojenie klienta k serveru v Internete prostredníctvom vlastného klienta, nie cez web prehliadač a nie za pomoci middleware (Citrix, Windows terminál)</t>
  </si>
  <si>
    <t>Všeobecné požiadavky</t>
  </si>
  <si>
    <t>Interface na externý mzdový SW</t>
  </si>
  <si>
    <t>Import dát zo súčasného SW</t>
  </si>
  <si>
    <t>Evidencia pošty</t>
  </si>
  <si>
    <t>Evidencia dokumentácie k ľubovoľnému záznamu číselníka ako aj dokladom</t>
  </si>
  <si>
    <t>EDI komunikácia – objednávky, dodacie listy, faktúry</t>
  </si>
  <si>
    <t>Komunikácia  s bankami – homebanking</t>
  </si>
  <si>
    <t>Elektronický podpis (nákupná objednávka, dodací list, odberateľská faktúra)</t>
  </si>
  <si>
    <t>Zasielanie dokladov mailom, aj hromadne</t>
  </si>
  <si>
    <t>Verzie tlačových výstupov v rôznych jazykoch</t>
  </si>
  <si>
    <t>Integrovaný nástroj na jednoduchú tvorbu používateľských zostáv s možnosťou definovania vlastných stĺpcov, triedenia a viacúrovňových medzisúčtov</t>
  </si>
  <si>
    <t>Reporty – štandardné aj používateľské, definovanie vlastníkov a používateľov pre report, vlastné definície stĺpcov (matematické aj logické funkcie), ABC analýzy a označenie, návrh hlavičky/pätičky pre tlač, trojrozmerné reporty</t>
  </si>
  <si>
    <t>Možnosť automatického cyklického spúšťania reportov v definovanom čase a zasielania výsledkov e-mailom na prednastavené adresy</t>
  </si>
  <si>
    <t>Export všetkých výstupov zo systému do formátu CSV, XLS, PDF</t>
  </si>
  <si>
    <t>Export priamo do Excelu zo všetkých zoznamov a reportov</t>
  </si>
  <si>
    <t>Podrobné logovanie všetkých aktívnych činností používateľov v systéme z jedného miesta</t>
  </si>
  <si>
    <t>Možnosť centrálnej vzdialenej správy používateľov, ich prednastaveného prostredia klienta</t>
  </si>
  <si>
    <t>Požadované moduly</t>
  </si>
  <si>
    <t>Modul účtovníctva</t>
  </si>
  <si>
    <t>Modul predaja</t>
  </si>
  <si>
    <t>Modul výroba</t>
  </si>
  <si>
    <t>Modul nákup</t>
  </si>
  <si>
    <t>Modul sklady</t>
  </si>
  <si>
    <t>Požiadavky k modulu účtovníctva</t>
  </si>
  <si>
    <t>Konsolidovaná účtovná závierka</t>
  </si>
  <si>
    <t>Medzinárodné účtovné štandardy</t>
  </si>
  <si>
    <t>Alternatívne účtovné výkazy</t>
  </si>
  <si>
    <t>SEPA platby – príkazy na úhradu a spracovanie bankových výpisov v národnom SEPA formáte</t>
  </si>
  <si>
    <t>Elektronické spracovanie DPH a Kontrolného výkazu</t>
  </si>
  <si>
    <t>Modul upomienok a penalizácií</t>
  </si>
  <si>
    <t>Možnosť evidovať k účtom účtovnej osnovy alternatívny účet pre potrebu výkazníctva v alternatívnej účtovnej osnove</t>
  </si>
  <si>
    <t>Ukazovatele finančnej analýzy (Likvidita, rentabilita, zadĺženosť, obrat zásob, finančná páka)</t>
  </si>
  <si>
    <t>Možnosť definovať účtovný rok iný ako kalendárny</t>
  </si>
  <si>
    <t>Automatické generovanie kurzových rozdielov</t>
  </si>
  <si>
    <t>Možnosť opravy účtovných dokladov , nie formou opravných dokladov, ale zmenou na doklade v neuzavretom účtovnom období</t>
  </si>
  <si>
    <t>Integrované riešenie on-line kontroly neplatičov DPH uvedených na portáli daňovej správy</t>
  </si>
  <si>
    <t>Riešenie výkazu Intrastat s prepojením na SW colnej správy</t>
  </si>
  <si>
    <t>Správa investícií</t>
  </si>
  <si>
    <t>Workflow dodávateľských faktúr</t>
  </si>
  <si>
    <t>Požiadavky k modulu predaja</t>
  </si>
  <si>
    <t>Evidencia štandardných zmluvných podmienok na partnerovi s možnosťou zmeny na dokladoch</t>
  </si>
  <si>
    <t>Komplexná cenotvorba s možnosťou evidencie viacerých cenníkov, percentuálnych zliav a predajných akcií</t>
  </si>
  <si>
    <t>Sledovanie nákladov na predajné akcie s rozpustením týchto nákladov na konkrétne doklady a položky týchto dokladov</t>
  </si>
  <si>
    <t>Sledovanie nákladov na dopravu a rozpustenie týchto nákladov na konkrétne doklady a položky týchto dokladov</t>
  </si>
  <si>
    <t>Komplexné vyhodnotenie obchodných prípadov</t>
  </si>
  <si>
    <t>Definovanie verzií tlačových výstupov pre partnera s počtom kópií</t>
  </si>
  <si>
    <t>Evidencia kúpnych zmlúv  a ich plnenie</t>
  </si>
  <si>
    <t>Obchodný plán definovaný podľa rôznych kritérií (minimálne ľubovoľné kombinácie produkt, skupina produktov, partner, skupina partnerov, obchodný zástupca) a rôznych plánovacích období (týždeň, mesiac, kvartál, rok). Návrh plánu podľa histórie, sezónnosti a pod. Porovnanie plánu a skutočnosti.</t>
  </si>
  <si>
    <t>Generovanie objednávky pre nákup na základe odberateľskej objednávky</t>
  </si>
  <si>
    <t>Prepojenie na stávajúci systém web predaja</t>
  </si>
  <si>
    <t>Expedícia cez mobilné terminály s inteligentným riadením</t>
  </si>
  <si>
    <t>CRM modul pre komunikáciu so zákazníkmi</t>
  </si>
  <si>
    <t>Delivery systém - aplikácia pre evidenciu prevzatia tovaru zákazníkom, evidencia vratiek a reklamácií</t>
  </si>
  <si>
    <t>EDI komunikácia – import objednávok, export dodacích listov a odberateľských faktúr</t>
  </si>
  <si>
    <t>Požiadavky k modulu výroba</t>
  </si>
  <si>
    <t>Dlhodobé a krátkodobé plánovanie</t>
  </si>
  <si>
    <t>Viacúrovňová evidencia noriem</t>
  </si>
  <si>
    <t>Evidencia technologických postupov</t>
  </si>
  <si>
    <t>Materiálové zabezpečenie výroby</t>
  </si>
  <si>
    <t>Kapacitné plánovanie, strojné aj profesné</t>
  </si>
  <si>
    <t>Sledovanie výroby – sledovanie zahájenia a ukončenia výrobných operácií priamo vo výrobe s identifikáciou pracovníka pomocou priemyselných terminálov</t>
  </si>
  <si>
    <t>Výrobná dokumentácia s tlačou obrázkov, schém, popisov</t>
  </si>
  <si>
    <t>Kalkulácie - plánované, skutočné</t>
  </si>
  <si>
    <t>Ganttové diagramy</t>
  </si>
  <si>
    <t>Sledovanie kvality výroby</t>
  </si>
  <si>
    <t>Evidencia údržby</t>
  </si>
  <si>
    <t>Sledovanie ukazovateľov výroby</t>
  </si>
  <si>
    <t>Prepojenie ERP s MES systémom, prípadne iným systéme pre účel získavania prevádzkových údajov z technologických zariadení a ich ďalšie využitie</t>
  </si>
  <si>
    <t>Požiadavky k modulu nákup</t>
  </si>
  <si>
    <t>Jednoduché aj rámcové objednávky s rozličnými termínmi dodania</t>
  </si>
  <si>
    <t xml:space="preserve">Workflow objednávok aj evidencia interných a dodávateľských vyjadrení </t>
  </si>
  <si>
    <t>Systémový návrh objednávok podľa rôznych kritérií závislých na produkte (materiálová potreba pre výrobu, historická spotreba, skladová zásoba, objednávkový cyklus a pod.)</t>
  </si>
  <si>
    <t>Rôzne verzie tlačových výstupov definovaných pre partnerov</t>
  </si>
  <si>
    <t>Hodnotenie  dodávateľov podľa kritérií (dodržanie ceny, termínu, množstva, ...)</t>
  </si>
  <si>
    <t>Nákupné cenníky</t>
  </si>
  <si>
    <t>Sledovanie a porovnanie cien a množstiev objednaných a dodaných</t>
  </si>
  <si>
    <t>Workflow dodávateľských objednávok</t>
  </si>
  <si>
    <t>Požiadavky k modulu sklady</t>
  </si>
  <si>
    <t>Správa položiek</t>
  </si>
  <si>
    <t>Rôzne oceňovanie skladov (minimálne priemerné, vnútropodnikové, skutočné)</t>
  </si>
  <si>
    <t>Skladové pohyby on-line</t>
  </si>
  <si>
    <t>Skladové uzávierky</t>
  </si>
  <si>
    <t>Inventúry</t>
  </si>
  <si>
    <t>Blokovanie skladových kariet, deaktivácia</t>
  </si>
  <si>
    <t>WMS – systém riadených skladov s využitím mobilných terminálov a inteligentného riadenia</t>
  </si>
  <si>
    <t>Inštalácia a uvedenie do prevádzky</t>
  </si>
  <si>
    <t>Základné zariadenie</t>
  </si>
  <si>
    <t>Prídavné zariadenia</t>
  </si>
  <si>
    <t>Miesto:</t>
  </si>
  <si>
    <t>Dátum:</t>
  </si>
  <si>
    <t xml:space="preserve">Príloha č. 1: </t>
  </si>
  <si>
    <t>Tablet/ konvertibilný notebook s odpojiteľnou klávesnicou</t>
  </si>
  <si>
    <t>Min. USB 3.0  Universal Audio Jack, Dock konektor</t>
  </si>
  <si>
    <t>nabíjacia stanica s možnosťou nabíjania min 4 externých batérií</t>
  </si>
  <si>
    <t>Batéria min:  1600mAh Lithium Ion</t>
  </si>
  <si>
    <t xml:space="preserve">Bezdrôtový 1D a 2D skener. Prevedenie do priemyselného prostredia (krytie IP-65, Prevádzková teplota od -20°C do 50°C ), odolný voči opakovaným pádom z 1,2m. Počet skenov na plné nabitie min 20 000. Nabíjanie cez nabíjaciu kolísku , pripojiteľnosť kolísky na externé zariadenie pomocou USB. Pripojiteľnosť zariadenie cez min BT 3.0 . Možnosť uchytenia skenera v kolíske v zvyslej polohe </t>
  </si>
  <si>
    <r>
      <t xml:space="preserve">Procesor triedy x86 disponujúci minimálne štyrmi procesorovými jadrami na ploche jedného čipu. 
Minimálna taktovacia frekvencia jedného jadra = </t>
    </r>
    <r>
      <rPr>
        <sz val="9"/>
        <color theme="1"/>
        <rFont val="Calibri (Text)_x0000_"/>
        <charset val="238"/>
      </rPr>
      <t>1,1GHz</t>
    </r>
    <r>
      <rPr>
        <sz val="9"/>
        <color theme="1"/>
        <rFont val="Calibri"/>
        <family val="2"/>
        <charset val="238"/>
        <scheme val="minor"/>
      </rPr>
      <t xml:space="preserve">
Minimálny akceptovateľný výkon je CPU Mark = 1200
http://www.cpubenchmark.net</t>
    </r>
  </si>
  <si>
    <r>
      <t xml:space="preserve">Uhlopriečka </t>
    </r>
    <r>
      <rPr>
        <sz val="9"/>
        <color theme="1"/>
        <rFont val="Calibri (Text)_x0000_"/>
        <charset val="238"/>
      </rPr>
      <t xml:space="preserve">min </t>
    </r>
    <r>
      <rPr>
        <sz val="9"/>
        <color theme="1"/>
        <rFont val="Calibri"/>
        <family val="2"/>
        <charset val="238"/>
        <scheme val="minor"/>
      </rPr>
      <t>10.1", Typ displeja:LED, Rozlíšenie displeja (pix.):</t>
    </r>
    <r>
      <rPr>
        <sz val="9"/>
        <color theme="1"/>
        <rFont val="Calibri (Text)_x0000_"/>
        <charset val="238"/>
      </rPr>
      <t xml:space="preserve">min </t>
    </r>
    <r>
      <rPr>
        <sz val="9"/>
        <color theme="1"/>
        <rFont val="Calibri"/>
        <family val="2"/>
        <charset val="238"/>
        <scheme val="minor"/>
      </rPr>
      <t>1280 x 800, Dotykový - kapacitný</t>
    </r>
  </si>
  <si>
    <r>
      <rPr>
        <sz val="9"/>
        <color theme="1"/>
        <rFont val="Calibri (Text)_x0000_"/>
        <charset val="238"/>
      </rPr>
      <t xml:space="preserve">min </t>
    </r>
    <r>
      <rPr>
        <sz val="9"/>
        <color theme="1"/>
        <rFont val="Calibri"/>
        <family val="2"/>
        <charset val="238"/>
        <scheme val="minor"/>
      </rPr>
      <t xml:space="preserve">1x 128 GB SSD </t>
    </r>
  </si>
  <si>
    <t>Min. USB-C, USB 3.0, WiFi ac, Bluetooth, HD webkamera, čítačka micro SD kariet</t>
  </si>
  <si>
    <r>
      <t xml:space="preserve">Tablet do extrémného prostredia (krytie IP-65, Prevádzková teplota od </t>
    </r>
    <r>
      <rPr>
        <sz val="9"/>
        <color theme="1"/>
        <rFont val="Calibri (Text)_x0000_"/>
        <charset val="238"/>
      </rPr>
      <t>-20</t>
    </r>
    <r>
      <rPr>
        <sz val="9"/>
        <color theme="1"/>
        <rFont val="Calibri"/>
        <family val="2"/>
        <charset val="238"/>
        <scheme val="minor"/>
      </rPr>
      <t xml:space="preserve">°C do </t>
    </r>
    <r>
      <rPr>
        <sz val="9"/>
        <color theme="1"/>
        <rFont val="Calibri (Text)_x0000_"/>
        <charset val="238"/>
      </rPr>
      <t>50</t>
    </r>
    <r>
      <rPr>
        <sz val="9"/>
        <color theme="1"/>
        <rFont val="Calibri"/>
        <family val="2"/>
        <charset val="238"/>
        <scheme val="minor"/>
      </rPr>
      <t>°C ), zariadenie musí obsahovať 2 nezávislé batérie, ktoré umožnujú nepretržitý chod zariadenia. Pri výmene batérie nie je potrebné zariadenie vypnúť.</t>
    </r>
  </si>
  <si>
    <r>
      <t xml:space="preserve">Uhlopriečka min 11.6", Typ displeja:LED , </t>
    </r>
    <r>
      <rPr>
        <sz val="9"/>
        <color theme="1"/>
        <rFont val="Calibri (Text)_x0000_"/>
        <charset val="238"/>
      </rPr>
      <t xml:space="preserve">1366x768, </t>
    </r>
    <r>
      <rPr>
        <sz val="9"/>
        <color theme="1"/>
        <rFont val="Calibri"/>
        <family val="2"/>
        <charset val="238"/>
        <scheme val="minor"/>
      </rPr>
      <t>Dotykový - kapacitný</t>
    </r>
  </si>
  <si>
    <t>Batéria min:  2-cell  Lithium Ion</t>
  </si>
  <si>
    <r>
      <t>1D a 2D skener. Prevedenie do priemyselného prostredia (krytie IP-54, Prevádzková teplota min od -2</t>
    </r>
    <r>
      <rPr>
        <sz val="9"/>
        <color theme="1"/>
        <rFont val="Calibri (Text)_x0000_"/>
        <charset val="238"/>
      </rPr>
      <t>0°C do 55°C</t>
    </r>
    <r>
      <rPr>
        <sz val="9"/>
        <color theme="1"/>
        <rFont val="Calibri"/>
        <family val="2"/>
        <charset val="238"/>
        <scheme val="minor"/>
      </rPr>
      <t xml:space="preserve"> ), odolný voči opakovaným pádom. Uchytenie na prsty ( Skenner nesmie obmedzovať pohyb rúk pracovníka pri práci: Pracovník musi mať voľné ruky na to aby vedel vykonávať svoju prácu.)  Skenovanie na krátku vzdialenosť do 1m, Možnosť výmeny batérie. Možnosť nabijania v nabíjacej stanici, ktorá umožňuje nabíjanie min 4 externých batérii súčastne.</t>
    </r>
  </si>
  <si>
    <r>
      <t xml:space="preserve">Prepojenie s externých zariadením prostredníctvom BT  </t>
    </r>
    <r>
      <rPr>
        <sz val="9"/>
        <color theme="1"/>
        <rFont val="Calibri (Text)_x0000_"/>
        <charset val="238"/>
      </rPr>
      <t>min.</t>
    </r>
    <r>
      <rPr>
        <sz val="9"/>
        <color theme="1"/>
        <rFont val="Calibri"/>
        <family val="2"/>
        <charset val="238"/>
        <scheme val="minor"/>
      </rPr>
      <t xml:space="preserve">ver 2.1 </t>
    </r>
  </si>
  <si>
    <t>Bezventilátorové AiO PC, Krytie IP-65 na použitie do priemyselného prostredia, prevádzková teplota od 0°C do 40°C, možnosť uchytenia VESA</t>
  </si>
  <si>
    <t>Min. 2 x Gigabit Ethernet ports, 2 x RS-232 COM, 3 x USB 2.0 / 1 x USB 3.0,  HDMI, Audio Line-out x 1, Mic-in x 1</t>
  </si>
  <si>
    <r>
      <t xml:space="preserve">Výstupný výkon: </t>
    </r>
    <r>
      <rPr>
        <sz val="9"/>
        <color theme="1"/>
        <rFont val="Calibri (Text)_x0000_"/>
        <charset val="238"/>
      </rPr>
      <t>min</t>
    </r>
    <r>
      <rPr>
        <sz val="9"/>
        <color theme="1"/>
        <rFont val="Calibri"/>
        <family val="2"/>
        <charset val="238"/>
        <scheme val="minor"/>
      </rPr>
      <t xml:space="preserve"> 550VA/330W, Technológia:
Line-Interactive, výstup 6x C13 ( </t>
    </r>
    <r>
      <rPr>
        <sz val="9"/>
        <color theme="1"/>
        <rFont val="Calibri (Text)_x0000_"/>
        <charset val="238"/>
      </rPr>
      <t>min</t>
    </r>
    <r>
      <rPr>
        <sz val="9"/>
        <color theme="1"/>
        <rFont val="Calibri"/>
        <family val="2"/>
        <charset val="238"/>
        <scheme val="minor"/>
      </rPr>
      <t xml:space="preserve"> 3 na zálohovanie, 3 na prepäťovú ochranu ), Vstupy: 1x C14,  LCD displej s informáciou o aktuálnej záťaži a prevádzkovej dobe na batérii. Min výďrž batérie pri 50W 40 minút</t>
    </r>
  </si>
  <si>
    <r>
      <t xml:space="preserve">Rozlíšenie 300 dpi, navíjač a odlipač súčasťou, Termotransférová tlač, požadovaná šírka média od 51mm do 110mm, rýchlosť tlaće </t>
    </r>
    <r>
      <rPr>
        <sz val="9"/>
        <color theme="1"/>
        <rFont val="Calibri (Text)_x0000_"/>
        <charset val="238"/>
      </rPr>
      <t xml:space="preserve">min </t>
    </r>
    <r>
      <rPr>
        <sz val="9"/>
        <color theme="1"/>
        <rFont val="Calibri"/>
        <family val="2"/>
        <charset val="238"/>
        <scheme val="minor"/>
      </rPr>
      <t>305mm/sec. RAM  min 512 MB, Flash Pamäť  2GB, Prevádzková teplota od 5°C do 40°C, požadovaný LCD Displej, celokovová konštrukcia určená na nepretržitú prevádzku, Požadované Rozhranie Ethernet, USB</t>
    </r>
  </si>
  <si>
    <r>
      <t xml:space="preserve">Rozlíšenie min 203 dpi,  Termotransférová tlač, požadovaná šírka média od 15 mm do </t>
    </r>
    <r>
      <rPr>
        <sz val="9"/>
        <color theme="1"/>
        <rFont val="Calibri (Text)_x0000_"/>
        <charset val="238"/>
      </rPr>
      <t xml:space="preserve">118 </t>
    </r>
    <r>
      <rPr>
        <sz val="9"/>
        <color theme="1"/>
        <rFont val="Calibri"/>
        <family val="2"/>
        <charset val="238"/>
        <scheme val="minor"/>
      </rPr>
      <t xml:space="preserve">mm, rýchlosť tlače </t>
    </r>
    <r>
      <rPr>
        <sz val="9"/>
        <color theme="1"/>
        <rFont val="Calibri (Text)_x0000_"/>
        <charset val="238"/>
      </rPr>
      <t>min</t>
    </r>
    <r>
      <rPr>
        <sz val="9"/>
        <color theme="1"/>
        <rFont val="Calibri"/>
        <family val="2"/>
        <charset val="238"/>
        <scheme val="minor"/>
      </rPr>
      <t xml:space="preserve"> 200 mm/sec. RAM  min 256 MB, Flash Pamäť 512MB, Prevádzková teplota od 5°C do 40°C, Požadované rozhranie Ethernet, USB, RS232</t>
    </r>
  </si>
  <si>
    <t>Interné HDD/SSD:
8x 2TB SAS 7.2k zapojené do RAID5</t>
  </si>
  <si>
    <t>Zmluva o dielo – Príloha č. 1:</t>
  </si>
  <si>
    <t>Podrobný technický opis a údaje deklarujúce technické parametre dodávaného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</si>
</sst>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 (Text)_x0000_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29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6" fillId="0" borderId="0" xfId="0" applyFont="1"/>
    <xf numFmtId="0" fontId="7" fillId="0" borderId="0" xfId="0" applyFont="1"/>
    <xf numFmtId="49" fontId="1" fillId="0" borderId="0" xfId="0" applyNumberFormat="1" applyFont="1"/>
    <xf numFmtId="0" fontId="1" fillId="0" borderId="0" xfId="0" applyFont="1"/>
    <xf numFmtId="0" fontId="8" fillId="0" borderId="0" xfId="0" applyFont="1"/>
    <xf numFmtId="0" fontId="12" fillId="0" borderId="0" xfId="0" applyFont="1" applyAlignment="1">
      <alignment horizontal="right"/>
    </xf>
    <xf numFmtId="0" fontId="8" fillId="3" borderId="0" xfId="0" applyFont="1" applyFill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 applyProtection="1">
      <alignment horizontal="center" vertical="center" wrapText="1"/>
      <protection locked="0"/>
    </xf>
    <xf numFmtId="0" fontId="18" fillId="2" borderId="43" xfId="0" applyFont="1" applyFill="1" applyBorder="1" applyAlignment="1" applyProtection="1">
      <alignment horizontal="center" vertical="center" wrapText="1"/>
      <protection locked="0"/>
    </xf>
    <xf numFmtId="0" fontId="18" fillId="3" borderId="51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vertical="center" wrapText="1"/>
      <protection locked="0"/>
    </xf>
    <xf numFmtId="0" fontId="19" fillId="2" borderId="4" xfId="0" applyFont="1" applyFill="1" applyBorder="1" applyAlignment="1" applyProtection="1">
      <alignment vertical="center" wrapText="1"/>
      <protection locked="0"/>
    </xf>
    <xf numFmtId="0" fontId="19" fillId="2" borderId="24" xfId="0" applyFont="1" applyFill="1" applyBorder="1" applyAlignment="1" applyProtection="1">
      <alignment vertical="center" wrapText="1"/>
      <protection locked="0"/>
    </xf>
    <xf numFmtId="0" fontId="19" fillId="2" borderId="25" xfId="0" applyFont="1" applyFill="1" applyBorder="1" applyAlignment="1" applyProtection="1">
      <alignment vertical="center" wrapText="1"/>
      <protection locked="0"/>
    </xf>
    <xf numFmtId="0" fontId="19" fillId="2" borderId="37" xfId="0" applyFont="1" applyFill="1" applyBorder="1" applyAlignment="1" applyProtection="1">
      <alignment vertical="center" wrapText="1"/>
      <protection locked="0"/>
    </xf>
    <xf numFmtId="0" fontId="19" fillId="2" borderId="38" xfId="0" applyFont="1" applyFill="1" applyBorder="1" applyAlignment="1" applyProtection="1">
      <alignment vertical="center" wrapText="1"/>
      <protection locked="0"/>
    </xf>
    <xf numFmtId="0" fontId="18" fillId="3" borderId="58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3" borderId="64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2" borderId="6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5" fillId="4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8" fillId="0" borderId="0" xfId="0" applyFont="1"/>
    <xf numFmtId="0" fontId="21" fillId="0" borderId="0" xfId="0" applyFont="1" applyAlignment="1">
      <alignment wrapText="1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top" wrapText="1"/>
      <protection locked="0"/>
    </xf>
    <xf numFmtId="0" fontId="18" fillId="2" borderId="23" xfId="0" applyFont="1" applyFill="1" applyBorder="1" applyAlignment="1" applyProtection="1">
      <alignment horizontal="center" vertical="top" wrapText="1"/>
      <protection locked="0"/>
    </xf>
    <xf numFmtId="0" fontId="18" fillId="2" borderId="47" xfId="0" applyFont="1" applyFill="1" applyBorder="1" applyAlignment="1" applyProtection="1">
      <alignment horizontal="center" vertical="center" wrapText="1"/>
      <protection locked="0"/>
    </xf>
    <xf numFmtId="0" fontId="18" fillId="2" borderId="68" xfId="0" applyFont="1" applyFill="1" applyBorder="1" applyAlignment="1" applyProtection="1">
      <alignment horizontal="center" vertical="top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8" fillId="3" borderId="22" xfId="0" applyFont="1" applyFill="1" applyBorder="1" applyAlignment="1" applyProtection="1">
      <alignment horizontal="center" vertical="center" wrapText="1"/>
      <protection locked="0"/>
    </xf>
    <xf numFmtId="0" fontId="18" fillId="3" borderId="23" xfId="0" applyFont="1" applyFill="1" applyBorder="1" applyAlignment="1" applyProtection="1">
      <alignment horizontal="center" vertical="center" wrapText="1"/>
      <protection locked="0"/>
    </xf>
    <xf numFmtId="0" fontId="18" fillId="3" borderId="38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 applyProtection="1">
      <alignment horizontal="center" vertical="top" wrapText="1"/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9" fillId="0" borderId="0" xfId="0" applyNumberFormat="1" applyFont="1" applyAlignment="1">
      <alignment vertical="top"/>
    </xf>
    <xf numFmtId="0" fontId="10" fillId="0" borderId="0" xfId="0" applyFont="1"/>
    <xf numFmtId="0" fontId="15" fillId="4" borderId="7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5" fillId="4" borderId="44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4" borderId="43" xfId="0" applyFont="1" applyFill="1" applyBorder="1" applyAlignment="1">
      <alignment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19" fillId="2" borderId="36" xfId="0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0" fontId="19" fillId="2" borderId="35" xfId="0" applyFont="1" applyFill="1" applyBorder="1" applyAlignment="1" applyProtection="1">
      <alignment horizontal="center" vertical="center" wrapText="1"/>
      <protection locked="0"/>
    </xf>
    <xf numFmtId="0" fontId="19" fillId="2" borderId="45" xfId="0" applyFont="1" applyFill="1" applyBorder="1" applyAlignment="1" applyProtection="1">
      <alignment horizontal="center" vertical="center" wrapText="1"/>
      <protection locked="0"/>
    </xf>
    <xf numFmtId="0" fontId="19" fillId="2" borderId="43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71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71" xfId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8" fillId="3" borderId="37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6" fillId="0" borderId="72" xfId="1" applyFont="1" applyBorder="1" applyAlignment="1" applyProtection="1">
      <alignment horizontal="center" vertical="center"/>
      <protection locked="0"/>
    </xf>
    <xf numFmtId="0" fontId="18" fillId="3" borderId="62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vertical="center" wrapText="1"/>
    </xf>
    <xf numFmtId="0" fontId="18" fillId="3" borderId="38" xfId="0" applyFont="1" applyFill="1" applyBorder="1" applyAlignment="1">
      <alignment vertical="center" wrapText="1"/>
    </xf>
    <xf numFmtId="0" fontId="18" fillId="3" borderId="70" xfId="0" applyFont="1" applyFill="1" applyBorder="1" applyAlignment="1">
      <alignment vertical="center" wrapText="1"/>
    </xf>
    <xf numFmtId="0" fontId="18" fillId="3" borderId="68" xfId="0" applyFont="1" applyFill="1" applyBorder="1" applyAlignment="1">
      <alignment vertical="center" wrapText="1"/>
    </xf>
    <xf numFmtId="0" fontId="18" fillId="3" borderId="22" xfId="0" applyFont="1" applyFill="1" applyBorder="1" applyAlignment="1">
      <alignment vertical="center" wrapText="1"/>
    </xf>
    <xf numFmtId="0" fontId="18" fillId="3" borderId="23" xfId="0" applyFont="1" applyFill="1" applyBorder="1" applyAlignment="1">
      <alignment vertical="center" wrapText="1"/>
    </xf>
    <xf numFmtId="0" fontId="18" fillId="2" borderId="62" xfId="0" applyFont="1" applyFill="1" applyBorder="1" applyAlignment="1" applyProtection="1">
      <alignment vertical="center" wrapText="1"/>
      <protection locked="0"/>
    </xf>
    <xf numFmtId="0" fontId="18" fillId="2" borderId="24" xfId="0" applyFont="1" applyFill="1" applyBorder="1" applyAlignment="1" applyProtection="1">
      <alignment vertical="center" wrapText="1"/>
      <protection locked="0"/>
    </xf>
    <xf numFmtId="0" fontId="18" fillId="2" borderId="37" xfId="0" applyFont="1" applyFill="1" applyBorder="1" applyAlignment="1" applyProtection="1">
      <alignment vertical="center" wrapText="1"/>
      <protection locked="0"/>
    </xf>
    <xf numFmtId="0" fontId="18" fillId="2" borderId="63" xfId="0" applyFont="1" applyFill="1" applyBorder="1" applyAlignment="1" applyProtection="1">
      <alignment vertical="center" wrapText="1"/>
      <protection locked="0"/>
    </xf>
    <xf numFmtId="0" fontId="18" fillId="2" borderId="25" xfId="0" applyFont="1" applyFill="1" applyBorder="1" applyAlignment="1" applyProtection="1">
      <alignment vertical="center" wrapText="1"/>
      <protection locked="0"/>
    </xf>
    <xf numFmtId="0" fontId="18" fillId="2" borderId="38" xfId="0" applyFont="1" applyFill="1" applyBorder="1" applyAlignment="1" applyProtection="1">
      <alignment vertical="center" wrapText="1"/>
      <protection locked="0"/>
    </xf>
    <xf numFmtId="0" fontId="18" fillId="3" borderId="62" xfId="0" applyFont="1" applyFill="1" applyBorder="1" applyAlignment="1">
      <alignment vertical="center" wrapText="1"/>
    </xf>
    <xf numFmtId="0" fontId="18" fillId="3" borderId="63" xfId="0" applyFont="1" applyFill="1" applyBorder="1" applyAlignment="1">
      <alignment vertical="center" wrapText="1"/>
    </xf>
    <xf numFmtId="0" fontId="18" fillId="2" borderId="53" xfId="0" applyFont="1" applyFill="1" applyBorder="1" applyAlignment="1" applyProtection="1">
      <alignment vertical="center" wrapText="1"/>
      <protection locked="0"/>
    </xf>
    <xf numFmtId="0" fontId="18" fillId="2" borderId="4" xfId="0" applyFont="1" applyFill="1" applyBorder="1" applyAlignment="1" applyProtection="1">
      <alignment vertical="center" wrapText="1"/>
      <protection locked="0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69" xfId="0" applyFont="1" applyFill="1" applyBorder="1" applyAlignment="1">
      <alignment vertical="center" wrapText="1"/>
    </xf>
    <xf numFmtId="0" fontId="18" fillId="3" borderId="47" xfId="0" applyFont="1" applyFill="1" applyBorder="1" applyAlignment="1">
      <alignment vertical="center" wrapText="1"/>
    </xf>
    <xf numFmtId="0" fontId="18" fillId="3" borderId="52" xfId="0" applyFont="1" applyFill="1" applyBorder="1" applyAlignment="1">
      <alignment vertical="center" wrapText="1"/>
    </xf>
    <xf numFmtId="0" fontId="18" fillId="3" borderId="53" xfId="0" applyFont="1" applyFill="1" applyBorder="1" applyAlignment="1">
      <alignment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52" xfId="0" applyFont="1" applyFill="1" applyBorder="1" applyAlignment="1" applyProtection="1">
      <alignment vertical="center" wrapText="1"/>
      <protection locked="0"/>
    </xf>
    <xf numFmtId="0" fontId="18" fillId="3" borderId="27" xfId="0" applyFont="1" applyFill="1" applyBorder="1" applyAlignment="1">
      <alignment vertical="center" wrapText="1"/>
    </xf>
    <xf numFmtId="0" fontId="18" fillId="3" borderId="60" xfId="0" applyFont="1" applyFill="1" applyBorder="1" applyAlignment="1">
      <alignment vertical="center" wrapText="1"/>
    </xf>
    <xf numFmtId="0" fontId="18" fillId="3" borderId="55" xfId="0" applyFont="1" applyFill="1" applyBorder="1" applyAlignment="1">
      <alignment vertical="center" wrapText="1"/>
    </xf>
    <xf numFmtId="0" fontId="18" fillId="3" borderId="61" xfId="0" applyFont="1" applyFill="1" applyBorder="1" applyAlignment="1">
      <alignment vertical="center" wrapText="1"/>
    </xf>
    <xf numFmtId="0" fontId="18" fillId="3" borderId="56" xfId="0" applyFont="1" applyFill="1" applyBorder="1" applyAlignment="1">
      <alignment vertical="center" wrapText="1"/>
    </xf>
    <xf numFmtId="0" fontId="18" fillId="3" borderId="19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vertical="center" wrapText="1"/>
    </xf>
    <xf numFmtId="0" fontId="18" fillId="3" borderId="33" xfId="0" applyFont="1" applyFill="1" applyBorder="1" applyAlignment="1">
      <alignment vertical="center" wrapText="1"/>
    </xf>
    <xf numFmtId="0" fontId="18" fillId="3" borderId="48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vertical="center" wrapText="1"/>
    </xf>
    <xf numFmtId="49" fontId="12" fillId="0" borderId="0" xfId="0" applyNumberFormat="1" applyFont="1" applyAlignment="1">
      <alignment horizontal="right"/>
    </xf>
    <xf numFmtId="0" fontId="8" fillId="3" borderId="0" xfId="0" applyFont="1" applyFill="1"/>
    <xf numFmtId="0" fontId="15" fillId="4" borderId="1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4" borderId="41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8" fillId="3" borderId="66" xfId="0" applyFont="1" applyFill="1" applyBorder="1" applyAlignment="1">
      <alignment vertical="center" wrapText="1"/>
    </xf>
    <xf numFmtId="0" fontId="18" fillId="3" borderId="67" xfId="0" applyFont="1" applyFill="1" applyBorder="1" applyAlignment="1">
      <alignment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 applyProtection="1">
      <alignment vertical="center" wrapText="1"/>
      <protection locked="0"/>
    </xf>
    <xf numFmtId="0" fontId="19" fillId="2" borderId="24" xfId="0" applyFont="1" applyFill="1" applyBorder="1" applyAlignment="1" applyProtection="1">
      <alignment vertical="center" wrapText="1"/>
      <protection locked="0"/>
    </xf>
    <xf numFmtId="0" fontId="19" fillId="2" borderId="37" xfId="0" applyFont="1" applyFill="1" applyBorder="1" applyAlignment="1" applyProtection="1">
      <alignment vertical="center" wrapText="1"/>
      <protection locked="0"/>
    </xf>
    <xf numFmtId="0" fontId="19" fillId="2" borderId="4" xfId="0" applyFont="1" applyFill="1" applyBorder="1" applyAlignment="1" applyProtection="1">
      <alignment vertical="center" wrapText="1"/>
      <protection locked="0"/>
    </xf>
    <xf numFmtId="0" fontId="19" fillId="2" borderId="25" xfId="0" applyFont="1" applyFill="1" applyBorder="1" applyAlignment="1" applyProtection="1">
      <alignment vertical="center" wrapText="1"/>
      <protection locked="0"/>
    </xf>
    <xf numFmtId="0" fontId="19" fillId="2" borderId="38" xfId="0" applyFont="1" applyFill="1" applyBorder="1" applyAlignment="1" applyProtection="1">
      <alignment vertical="center" wrapText="1"/>
      <protection locked="0"/>
    </xf>
    <xf numFmtId="0" fontId="15" fillId="4" borderId="45" xfId="0" applyFont="1" applyFill="1" applyBorder="1" applyAlignment="1">
      <alignment vertical="center" wrapText="1"/>
    </xf>
    <xf numFmtId="0" fontId="15" fillId="4" borderId="43" xfId="0" applyFont="1" applyFill="1" applyBorder="1" applyAlignment="1">
      <alignment vertical="center" wrapText="1"/>
    </xf>
    <xf numFmtId="0" fontId="16" fillId="4" borderId="45" xfId="0" applyFont="1" applyFill="1" applyBorder="1" applyAlignment="1">
      <alignment vertical="center" wrapText="1"/>
    </xf>
    <xf numFmtId="0" fontId="16" fillId="4" borderId="43" xfId="0" applyFont="1" applyFill="1" applyBorder="1" applyAlignment="1">
      <alignment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left" vertical="center" wrapText="1"/>
    </xf>
    <xf numFmtId="0" fontId="18" fillId="3" borderId="36" xfId="0" applyFont="1" applyFill="1" applyBorder="1" applyAlignment="1">
      <alignment horizontal="left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justify" vertical="center" wrapText="1"/>
    </xf>
    <xf numFmtId="0" fontId="18" fillId="3" borderId="23" xfId="0" applyFont="1" applyFill="1" applyBorder="1" applyAlignment="1">
      <alignment horizontal="justify" vertical="center" wrapText="1"/>
    </xf>
    <xf numFmtId="0" fontId="18" fillId="3" borderId="22" xfId="0" quotePrefix="1" applyFont="1" applyFill="1" applyBorder="1" applyAlignment="1">
      <alignment horizontal="justify" vertical="center" wrapText="1"/>
    </xf>
    <xf numFmtId="0" fontId="18" fillId="3" borderId="23" xfId="0" quotePrefix="1" applyFont="1" applyFill="1" applyBorder="1" applyAlignment="1">
      <alignment horizontal="justify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left" vertical="center" wrapText="1"/>
    </xf>
    <xf numFmtId="0" fontId="18" fillId="3" borderId="63" xfId="0" applyFont="1" applyFill="1" applyBorder="1" applyAlignment="1">
      <alignment horizontal="left" vertical="center" wrapText="1"/>
    </xf>
    <xf numFmtId="0" fontId="18" fillId="3" borderId="65" xfId="0" applyFont="1" applyFill="1" applyBorder="1" applyAlignment="1">
      <alignment vertical="center" wrapText="1"/>
    </xf>
    <xf numFmtId="0" fontId="18" fillId="3" borderId="41" xfId="0" applyFont="1" applyFill="1" applyBorder="1" applyAlignment="1">
      <alignment vertical="center" wrapText="1"/>
    </xf>
    <xf numFmtId="0" fontId="18" fillId="3" borderId="45" xfId="0" applyFont="1" applyFill="1" applyBorder="1" applyAlignment="1">
      <alignment horizontal="justify" vertical="center" wrapText="1"/>
    </xf>
    <xf numFmtId="0" fontId="18" fillId="3" borderId="43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left" vertical="center" wrapText="1"/>
    </xf>
    <xf numFmtId="0" fontId="18" fillId="3" borderId="4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2" xfId="0" quotePrefix="1" applyFont="1" applyFill="1" applyBorder="1" applyAlignment="1">
      <alignment horizontal="left" vertical="center" wrapText="1"/>
    </xf>
    <xf numFmtId="0" fontId="18" fillId="3" borderId="23" xfId="0" quotePrefix="1" applyFont="1" applyFill="1" applyBorder="1" applyAlignment="1">
      <alignment horizontal="left" vertical="center" wrapText="1"/>
    </xf>
    <xf numFmtId="0" fontId="18" fillId="3" borderId="35" xfId="0" quotePrefix="1" applyFont="1" applyFill="1" applyBorder="1" applyAlignment="1">
      <alignment horizontal="justify" vertical="center" wrapText="1"/>
    </xf>
    <xf numFmtId="0" fontId="18" fillId="3" borderId="36" xfId="0" applyFont="1" applyFill="1" applyBorder="1" applyAlignment="1">
      <alignment horizontal="justify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vertical="center" wrapText="1"/>
    </xf>
    <xf numFmtId="0" fontId="18" fillId="3" borderId="29" xfId="0" applyFont="1" applyFill="1" applyBorder="1" applyAlignment="1">
      <alignment vertical="center" wrapText="1"/>
    </xf>
    <xf numFmtId="0" fontId="18" fillId="3" borderId="52" xfId="0" applyFont="1" applyFill="1" applyBorder="1" applyAlignment="1">
      <alignment horizontal="justify" vertical="center" wrapText="1"/>
    </xf>
    <xf numFmtId="0" fontId="18" fillId="3" borderId="53" xfId="0" applyFont="1" applyFill="1" applyBorder="1" applyAlignment="1">
      <alignment horizontal="justify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35" xfId="0" applyFont="1" applyFill="1" applyBorder="1" applyAlignment="1">
      <alignment horizontal="justify" vertical="center" wrapText="1"/>
    </xf>
    <xf numFmtId="0" fontId="18" fillId="3" borderId="59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horizontal="justify" vertical="center" wrapText="1"/>
    </xf>
    <xf numFmtId="0" fontId="18" fillId="3" borderId="15" xfId="0" applyFont="1" applyFill="1" applyBorder="1" applyAlignment="1">
      <alignment horizontal="justify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vertical="center" wrapText="1"/>
    </xf>
    <xf numFmtId="0" fontId="18" fillId="3" borderId="28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justify" vertical="center" wrapText="1"/>
    </xf>
    <xf numFmtId="0" fontId="18" fillId="3" borderId="12" xfId="0" applyFont="1" applyFill="1" applyBorder="1" applyAlignment="1">
      <alignment horizontal="justify" vertical="center" wrapText="1"/>
    </xf>
    <xf numFmtId="0" fontId="18" fillId="3" borderId="19" xfId="0" applyFont="1" applyFill="1" applyBorder="1" applyAlignment="1">
      <alignment horizontal="justify" vertical="center" wrapText="1"/>
    </xf>
    <xf numFmtId="0" fontId="18" fillId="3" borderId="20" xfId="0" applyFont="1" applyFill="1" applyBorder="1" applyAlignment="1">
      <alignment horizontal="justify" vertical="center" wrapText="1"/>
    </xf>
    <xf numFmtId="0" fontId="18" fillId="3" borderId="32" xfId="0" quotePrefix="1" applyFont="1" applyFill="1" applyBorder="1" applyAlignment="1">
      <alignment horizontal="justify" vertical="center" wrapText="1"/>
    </xf>
    <xf numFmtId="0" fontId="18" fillId="3" borderId="33" xfId="0" quotePrefix="1" applyFont="1" applyFill="1" applyBorder="1" applyAlignment="1">
      <alignment horizontal="justify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55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left" vertical="center" wrapText="1"/>
    </xf>
    <xf numFmtId="0" fontId="18" fillId="3" borderId="56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29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5" fillId="4" borderId="39" xfId="0" applyFont="1" applyFill="1" applyBorder="1" applyAlignment="1">
      <alignment vertical="center" wrapText="1"/>
    </xf>
    <xf numFmtId="0" fontId="18" fillId="3" borderId="30" xfId="0" applyFont="1" applyFill="1" applyBorder="1" applyAlignment="1">
      <alignment vertical="center" wrapText="1"/>
    </xf>
    <xf numFmtId="0" fontId="18" fillId="3" borderId="36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8" fillId="3" borderId="49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18" fillId="3" borderId="31" xfId="0" applyFont="1" applyFill="1" applyBorder="1" applyAlignment="1">
      <alignment vertical="center" wrapText="1"/>
    </xf>
    <xf numFmtId="0" fontId="15" fillId="4" borderId="4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8" fillId="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3" fillId="3" borderId="35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justify" vertical="center" wrapText="1"/>
    </xf>
    <xf numFmtId="0" fontId="18" fillId="3" borderId="33" xfId="0" applyFont="1" applyFill="1" applyBorder="1" applyAlignment="1">
      <alignment horizontal="justify" vertical="center" wrapText="1"/>
    </xf>
    <xf numFmtId="49" fontId="12" fillId="0" borderId="0" xfId="0" applyNumberFormat="1" applyFont="1" applyAlignment="1">
      <alignment horizontal="right" vertical="center"/>
    </xf>
    <xf numFmtId="0" fontId="8" fillId="3" borderId="0" xfId="0" applyFont="1" applyFill="1" applyAlignment="1">
      <alignment vertic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37" xfId="0" applyFont="1" applyFill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>
      <alignment horizontal="left" vertical="center" wrapText="1"/>
    </xf>
    <xf numFmtId="0" fontId="18" fillId="3" borderId="19" xfId="0" quotePrefix="1" applyFont="1" applyFill="1" applyBorder="1" applyAlignment="1">
      <alignment horizontal="justify" vertical="center" wrapText="1"/>
    </xf>
    <xf numFmtId="0" fontId="18" fillId="3" borderId="20" xfId="0" quotePrefix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HO&amp;PE%20Family,%20s.r.o/VO%20IT/HOPE_Predloha_ZNH_aj%20CKO_aj%20audi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  <row r="12">
          <cell r="F12" t="str">
            <v>dodanie tovarov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filterMode="1">
    <pageSetUpPr fitToPage="1"/>
  </sheetPr>
  <dimension ref="A1:P528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S51" sqref="S51"/>
    </sheetView>
  </sheetViews>
  <sheetFormatPr defaultColWidth="9.140625" defaultRowHeight="15"/>
  <cols>
    <col min="1" max="1" width="4.7109375" customWidth="1"/>
    <col min="2" max="2" width="8.7109375" style="2" customWidth="1"/>
    <col min="3" max="3" width="8.7109375" customWidth="1"/>
    <col min="4" max="5" width="9.28515625" customWidth="1"/>
    <col min="6" max="7" width="22.7109375" customWidth="1"/>
    <col min="8" max="9" width="9.42578125" customWidth="1"/>
    <col min="10" max="10" width="8" customWidth="1"/>
    <col min="11" max="11" width="13.7109375" customWidth="1"/>
    <col min="12" max="12" width="17.85546875" customWidth="1"/>
    <col min="13" max="14" width="18.28515625" customWidth="1"/>
    <col min="15" max="15" width="6.42578125" bestFit="1" customWidth="1"/>
    <col min="16" max="16" width="14.42578125" bestFit="1" customWidth="1"/>
    <col min="29" max="29" width="9.42578125" bestFit="1" customWidth="1"/>
  </cols>
  <sheetData>
    <row r="1" spans="1:16">
      <c r="A1">
        <v>1</v>
      </c>
      <c r="B1"/>
    </row>
    <row r="2" spans="1:16" ht="18.75">
      <c r="A2" s="1">
        <v>1</v>
      </c>
      <c r="B2" s="55" t="s">
        <v>0</v>
      </c>
      <c r="C2" s="55"/>
      <c r="D2" s="55"/>
      <c r="E2" s="55"/>
      <c r="F2" s="55"/>
      <c r="G2" s="55"/>
    </row>
    <row r="3" spans="1:16">
      <c r="A3">
        <v>1</v>
      </c>
      <c r="B3"/>
    </row>
    <row r="4" spans="1:16" s="1" customFormat="1" ht="21">
      <c r="A4" s="1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M4" s="57"/>
      <c r="N4" s="57" t="s">
        <v>324</v>
      </c>
    </row>
    <row r="5" spans="1:16" s="1" customFormat="1" ht="23.25" customHeight="1">
      <c r="A5" s="1">
        <v>1</v>
      </c>
      <c r="B5" s="291" t="s">
        <v>345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1:16" s="1" customFormat="1" ht="9.9499999999999993" customHeight="1">
      <c r="A6" s="1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1" customFormat="1" ht="23.25" customHeight="1">
      <c r="A7" s="1">
        <v>1</v>
      </c>
      <c r="B7" s="291" t="s">
        <v>346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6">
      <c r="A8">
        <v>1</v>
      </c>
    </row>
    <row r="9" spans="1:16">
      <c r="A9">
        <v>1</v>
      </c>
    </row>
    <row r="10" spans="1:16" hidden="1">
      <c r="A10" s="3">
        <f>IF([1]summary!$F$12=$P$10,1,0)*IF([1]summary!$F$17="nie",1,0)</f>
        <v>0</v>
      </c>
      <c r="B10" s="2" t="s">
        <v>1</v>
      </c>
      <c r="P10" s="4" t="s">
        <v>2</v>
      </c>
    </row>
    <row r="11" spans="1:16" hidden="1">
      <c r="A11">
        <f>IF([1]summary!$F$12=$P$10,1,0)*IF(A10=0,1,0)</f>
        <v>0</v>
      </c>
      <c r="B11" s="2" t="s">
        <v>3</v>
      </c>
    </row>
    <row r="12" spans="1:16" s="6" customFormat="1" hidden="1">
      <c r="A12" s="3">
        <f>SUM(A10:A11)</f>
        <v>0</v>
      </c>
      <c r="B12" s="5"/>
    </row>
    <row r="13" spans="1:16" s="59" customFormat="1" ht="17.25">
      <c r="A13" s="7">
        <f t="shared" ref="A13:A15" si="0">IF(SUM($A$10:$A$11)=0,1,0)</f>
        <v>1</v>
      </c>
      <c r="B13" s="58" t="s">
        <v>4</v>
      </c>
      <c r="C13" s="58"/>
    </row>
    <row r="14" spans="1:16" s="59" customFormat="1" ht="17.25">
      <c r="A14" s="7">
        <f t="shared" si="0"/>
        <v>1</v>
      </c>
      <c r="B14" s="175" t="s">
        <v>5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6" s="6" customFormat="1" ht="15.75">
      <c r="A15" s="7">
        <f t="shared" si="0"/>
        <v>1</v>
      </c>
      <c r="B15" s="5"/>
    </row>
    <row r="16" spans="1:16" s="7" customFormat="1" ht="15.75">
      <c r="A16" s="7">
        <f>IF(SUM($A$10:$A$11)=0,1,0)</f>
        <v>1</v>
      </c>
      <c r="B16" s="161" t="s">
        <v>6</v>
      </c>
      <c r="C16" s="161"/>
      <c r="D16" s="162" t="s">
        <v>7</v>
      </c>
      <c r="E16" s="162"/>
      <c r="F16" s="162"/>
      <c r="G16" s="162"/>
      <c r="H16" s="162"/>
      <c r="I16" s="162"/>
      <c r="J16" s="162"/>
      <c r="K16" s="162"/>
      <c r="L16" s="162"/>
      <c r="M16" s="8" t="s">
        <v>8</v>
      </c>
      <c r="N16" s="9">
        <v>50</v>
      </c>
      <c r="P16" s="10"/>
    </row>
    <row r="17" spans="1:16" ht="15.75" thickBot="1">
      <c r="A17">
        <f>$A$16</f>
        <v>1</v>
      </c>
      <c r="P17" s="11"/>
    </row>
    <row r="18" spans="1:16" ht="69.95" customHeight="1" thickBot="1">
      <c r="A18">
        <f t="shared" ref="A18:A34" si="1">$A$16</f>
        <v>1</v>
      </c>
      <c r="B18" s="163" t="s">
        <v>9</v>
      </c>
      <c r="C18" s="164"/>
      <c r="D18" s="164"/>
      <c r="E18" s="164"/>
      <c r="F18" s="166" t="s">
        <v>10</v>
      </c>
      <c r="G18" s="167"/>
      <c r="H18" s="168" t="s">
        <v>11</v>
      </c>
      <c r="I18" s="169"/>
      <c r="J18" s="60" t="s">
        <v>12</v>
      </c>
      <c r="K18" s="170" t="s">
        <v>13</v>
      </c>
      <c r="L18" s="171"/>
      <c r="M18" s="61" t="s">
        <v>14</v>
      </c>
      <c r="N18" s="62" t="s">
        <v>15</v>
      </c>
      <c r="P18" s="11"/>
    </row>
    <row r="19" spans="1:16" ht="15" customHeight="1">
      <c r="A19">
        <f t="shared" si="1"/>
        <v>1</v>
      </c>
      <c r="B19" s="107" t="s">
        <v>16</v>
      </c>
      <c r="C19" s="180"/>
      <c r="D19" s="113" t="s">
        <v>17</v>
      </c>
      <c r="E19" s="114"/>
      <c r="F19" s="242" t="s">
        <v>18</v>
      </c>
      <c r="G19" s="243"/>
      <c r="H19" s="235" t="s">
        <v>19</v>
      </c>
      <c r="I19" s="236"/>
      <c r="J19" s="12" t="s">
        <v>20</v>
      </c>
      <c r="K19" s="13" t="s">
        <v>21</v>
      </c>
      <c r="L19" s="14"/>
      <c r="M19" s="185"/>
      <c r="N19" s="188"/>
    </row>
    <row r="20" spans="1:16" ht="65.099999999999994" customHeight="1">
      <c r="A20">
        <f t="shared" si="1"/>
        <v>1</v>
      </c>
      <c r="B20" s="109"/>
      <c r="C20" s="181"/>
      <c r="D20" s="117" t="s">
        <v>22</v>
      </c>
      <c r="E20" s="118"/>
      <c r="F20" s="244" t="s">
        <v>23</v>
      </c>
      <c r="G20" s="245"/>
      <c r="H20" s="154" t="s">
        <v>19</v>
      </c>
      <c r="I20" s="155"/>
      <c r="J20" s="15" t="s">
        <v>20</v>
      </c>
      <c r="K20" s="16" t="s">
        <v>21</v>
      </c>
      <c r="L20" s="17"/>
      <c r="M20" s="186"/>
      <c r="N20" s="189"/>
    </row>
    <row r="21" spans="1:16" ht="39.950000000000003" customHeight="1">
      <c r="A21">
        <f t="shared" si="1"/>
        <v>1</v>
      </c>
      <c r="B21" s="109"/>
      <c r="C21" s="181"/>
      <c r="D21" s="117" t="s">
        <v>24</v>
      </c>
      <c r="E21" s="118"/>
      <c r="F21" s="244" t="s">
        <v>25</v>
      </c>
      <c r="G21" s="245"/>
      <c r="H21" s="154" t="s">
        <v>19</v>
      </c>
      <c r="I21" s="155"/>
      <c r="J21" s="15" t="s">
        <v>20</v>
      </c>
      <c r="K21" s="16" t="s">
        <v>21</v>
      </c>
      <c r="L21" s="17"/>
      <c r="M21" s="186"/>
      <c r="N21" s="189"/>
    </row>
    <row r="22" spans="1:16" ht="15" customHeight="1">
      <c r="A22">
        <f t="shared" si="1"/>
        <v>1</v>
      </c>
      <c r="B22" s="109"/>
      <c r="C22" s="181"/>
      <c r="D22" s="117" t="s">
        <v>26</v>
      </c>
      <c r="E22" s="118"/>
      <c r="F22" s="289" t="s">
        <v>27</v>
      </c>
      <c r="G22" s="290"/>
      <c r="H22" s="154" t="s">
        <v>19</v>
      </c>
      <c r="I22" s="155"/>
      <c r="J22" s="15" t="s">
        <v>20</v>
      </c>
      <c r="K22" s="16" t="s">
        <v>21</v>
      </c>
      <c r="L22" s="17"/>
      <c r="M22" s="186"/>
      <c r="N22" s="189"/>
    </row>
    <row r="23" spans="1:16" ht="15" customHeight="1">
      <c r="A23">
        <f t="shared" si="1"/>
        <v>1</v>
      </c>
      <c r="B23" s="109"/>
      <c r="C23" s="181"/>
      <c r="D23" s="117" t="s">
        <v>28</v>
      </c>
      <c r="E23" s="118"/>
      <c r="F23" s="244" t="s">
        <v>29</v>
      </c>
      <c r="G23" s="245"/>
      <c r="H23" s="154" t="s">
        <v>19</v>
      </c>
      <c r="I23" s="155"/>
      <c r="J23" s="15" t="s">
        <v>20</v>
      </c>
      <c r="K23" s="16" t="s">
        <v>21</v>
      </c>
      <c r="L23" s="17"/>
      <c r="M23" s="186"/>
      <c r="N23" s="189"/>
    </row>
    <row r="24" spans="1:16" ht="25.5" customHeight="1">
      <c r="A24">
        <f t="shared" si="1"/>
        <v>1</v>
      </c>
      <c r="B24" s="109"/>
      <c r="C24" s="181"/>
      <c r="D24" s="117" t="s">
        <v>30</v>
      </c>
      <c r="E24" s="118"/>
      <c r="F24" s="244" t="s">
        <v>31</v>
      </c>
      <c r="G24" s="245"/>
      <c r="H24" s="154" t="s">
        <v>19</v>
      </c>
      <c r="I24" s="155"/>
      <c r="J24" s="15" t="s">
        <v>20</v>
      </c>
      <c r="K24" s="16" t="s">
        <v>21</v>
      </c>
      <c r="L24" s="17"/>
      <c r="M24" s="186"/>
      <c r="N24" s="189"/>
    </row>
    <row r="25" spans="1:16" ht="60" customHeight="1">
      <c r="A25">
        <f t="shared" si="1"/>
        <v>1</v>
      </c>
      <c r="B25" s="109"/>
      <c r="C25" s="181"/>
      <c r="D25" s="118" t="s">
        <v>32</v>
      </c>
      <c r="E25" s="153"/>
      <c r="F25" s="244" t="s">
        <v>33</v>
      </c>
      <c r="G25" s="245"/>
      <c r="H25" s="154" t="s">
        <v>19</v>
      </c>
      <c r="I25" s="155"/>
      <c r="J25" s="15" t="s">
        <v>20</v>
      </c>
      <c r="K25" s="16" t="s">
        <v>21</v>
      </c>
      <c r="L25" s="17"/>
      <c r="M25" s="186"/>
      <c r="N25" s="189"/>
    </row>
    <row r="26" spans="1:16" ht="15" customHeight="1">
      <c r="A26">
        <f t="shared" si="1"/>
        <v>1</v>
      </c>
      <c r="B26" s="109"/>
      <c r="C26" s="181"/>
      <c r="D26" s="288" t="s">
        <v>34</v>
      </c>
      <c r="E26" s="196"/>
      <c r="F26" s="63" t="s">
        <v>35</v>
      </c>
      <c r="G26" s="64"/>
      <c r="H26" s="154" t="s">
        <v>19</v>
      </c>
      <c r="I26" s="155"/>
      <c r="J26" s="15" t="s">
        <v>20</v>
      </c>
      <c r="K26" s="16" t="s">
        <v>21</v>
      </c>
      <c r="L26" s="17"/>
      <c r="M26" s="186"/>
      <c r="N26" s="189"/>
    </row>
    <row r="27" spans="1:16" ht="25.5" customHeight="1" thickBot="1">
      <c r="A27">
        <f t="shared" si="1"/>
        <v>1</v>
      </c>
      <c r="B27" s="111"/>
      <c r="C27" s="182"/>
      <c r="D27" s="259" t="s">
        <v>36</v>
      </c>
      <c r="E27" s="271"/>
      <c r="F27" s="282" t="s">
        <v>37</v>
      </c>
      <c r="G27" s="283"/>
      <c r="H27" s="137" t="s">
        <v>19</v>
      </c>
      <c r="I27" s="138"/>
      <c r="J27" s="18" t="s">
        <v>20</v>
      </c>
      <c r="K27" s="19" t="s">
        <v>21</v>
      </c>
      <c r="L27" s="20"/>
      <c r="M27" s="187"/>
      <c r="N27" s="190"/>
    </row>
    <row r="28" spans="1:16" ht="39.950000000000003" customHeight="1">
      <c r="A28">
        <f t="shared" si="1"/>
        <v>1</v>
      </c>
      <c r="B28" s="107" t="s">
        <v>38</v>
      </c>
      <c r="C28" s="180"/>
      <c r="D28" s="113" t="s">
        <v>39</v>
      </c>
      <c r="E28" s="114"/>
      <c r="F28" s="242" t="s">
        <v>40</v>
      </c>
      <c r="G28" s="243"/>
      <c r="H28" s="235" t="s">
        <v>19</v>
      </c>
      <c r="I28" s="236"/>
      <c r="J28" s="12" t="s">
        <v>20</v>
      </c>
      <c r="K28" s="13" t="s">
        <v>21</v>
      </c>
      <c r="L28" s="14"/>
      <c r="M28" s="185"/>
      <c r="N28" s="188"/>
    </row>
    <row r="29" spans="1:16" s="1" customFormat="1" ht="15.75" customHeight="1" thickBot="1">
      <c r="A29">
        <f t="shared" si="1"/>
        <v>1</v>
      </c>
      <c r="B29" s="111"/>
      <c r="C29" s="182"/>
      <c r="D29" s="259" t="s">
        <v>41</v>
      </c>
      <c r="E29" s="271"/>
      <c r="F29" s="282" t="s">
        <v>42</v>
      </c>
      <c r="G29" s="283"/>
      <c r="H29" s="137" t="s">
        <v>19</v>
      </c>
      <c r="I29" s="138"/>
      <c r="J29" s="18" t="s">
        <v>20</v>
      </c>
      <c r="K29" s="19" t="s">
        <v>21</v>
      </c>
      <c r="L29" s="20"/>
      <c r="M29" s="187"/>
      <c r="N29" s="190"/>
    </row>
    <row r="30" spans="1:16" s="1" customFormat="1" ht="50.1" customHeight="1">
      <c r="A30">
        <f t="shared" si="1"/>
        <v>1</v>
      </c>
      <c r="B30" s="107" t="s">
        <v>43</v>
      </c>
      <c r="C30" s="276"/>
      <c r="D30" s="224" t="s">
        <v>44</v>
      </c>
      <c r="E30" s="277"/>
      <c r="F30" s="278" t="s">
        <v>45</v>
      </c>
      <c r="G30" s="279"/>
      <c r="H30" s="235" t="s">
        <v>19</v>
      </c>
      <c r="I30" s="280"/>
      <c r="J30" s="12" t="s">
        <v>20</v>
      </c>
      <c r="K30" s="13" t="s">
        <v>21</v>
      </c>
      <c r="L30" s="14"/>
      <c r="M30" s="65" t="s">
        <v>20</v>
      </c>
      <c r="N30" s="66" t="s">
        <v>20</v>
      </c>
    </row>
    <row r="31" spans="1:16" s="1" customFormat="1" ht="25.5" customHeight="1" thickBot="1">
      <c r="A31">
        <f t="shared" si="1"/>
        <v>1</v>
      </c>
      <c r="B31" s="264"/>
      <c r="C31" s="265"/>
      <c r="D31" s="259" t="s">
        <v>46</v>
      </c>
      <c r="E31" s="271"/>
      <c r="F31" s="200" t="s">
        <v>20</v>
      </c>
      <c r="G31" s="201"/>
      <c r="H31" s="200" t="s">
        <v>47</v>
      </c>
      <c r="I31" s="201"/>
      <c r="J31" s="18" t="s">
        <v>48</v>
      </c>
      <c r="K31" s="19" t="s">
        <v>49</v>
      </c>
      <c r="L31" s="20"/>
      <c r="M31" s="67" t="s">
        <v>20</v>
      </c>
      <c r="N31" s="68" t="s">
        <v>20</v>
      </c>
    </row>
    <row r="32" spans="1:16">
      <c r="A32">
        <f t="shared" si="1"/>
        <v>1</v>
      </c>
    </row>
    <row r="33" spans="1:16">
      <c r="A33">
        <f t="shared" si="1"/>
        <v>1</v>
      </c>
    </row>
    <row r="34" spans="1:16">
      <c r="A34">
        <f t="shared" si="1"/>
        <v>1</v>
      </c>
    </row>
    <row r="35" spans="1:16" s="69" customFormat="1" ht="32.450000000000003" customHeight="1">
      <c r="A35" s="69">
        <f>IF(SUM($A$10:$A$11)=0,1,0)*IF(D35&lt;&gt;"",1,0)</f>
        <v>1</v>
      </c>
      <c r="B35" s="284" t="s">
        <v>6</v>
      </c>
      <c r="C35" s="284"/>
      <c r="D35" s="285" t="s">
        <v>50</v>
      </c>
      <c r="E35" s="285"/>
      <c r="F35" s="285"/>
      <c r="G35" s="285"/>
      <c r="H35" s="285"/>
      <c r="I35" s="285"/>
      <c r="J35" s="285"/>
      <c r="K35" s="285"/>
      <c r="L35" s="285"/>
      <c r="M35" s="70" t="s">
        <v>8</v>
      </c>
      <c r="N35" s="71">
        <v>13</v>
      </c>
      <c r="P35" s="72"/>
    </row>
    <row r="36" spans="1:16" ht="15.75" thickBot="1">
      <c r="A36" s="1">
        <f t="shared" ref="A36:A42" si="2">$A$35</f>
        <v>1</v>
      </c>
      <c r="P36" s="11"/>
    </row>
    <row r="37" spans="1:16" ht="69.95" customHeight="1" thickBot="1">
      <c r="A37" s="1">
        <f t="shared" si="2"/>
        <v>1</v>
      </c>
      <c r="B37" s="163" t="s">
        <v>9</v>
      </c>
      <c r="C37" s="164"/>
      <c r="D37" s="164"/>
      <c r="E37" s="164"/>
      <c r="F37" s="166" t="s">
        <v>10</v>
      </c>
      <c r="G37" s="167"/>
      <c r="H37" s="168" t="s">
        <v>11</v>
      </c>
      <c r="I37" s="169"/>
      <c r="J37" s="60" t="s">
        <v>12</v>
      </c>
      <c r="K37" s="170" t="s">
        <v>13</v>
      </c>
      <c r="L37" s="171"/>
      <c r="M37" s="61" t="s">
        <v>14</v>
      </c>
      <c r="N37" s="62" t="s">
        <v>15</v>
      </c>
      <c r="P37" s="11"/>
    </row>
    <row r="38" spans="1:16" ht="15" customHeight="1">
      <c r="A38" s="1">
        <f t="shared" si="2"/>
        <v>1</v>
      </c>
      <c r="B38" s="107" t="s">
        <v>51</v>
      </c>
      <c r="C38" s="180"/>
      <c r="D38" s="113" t="s">
        <v>17</v>
      </c>
      <c r="E38" s="114"/>
      <c r="F38" s="242" t="s">
        <v>325</v>
      </c>
      <c r="G38" s="243"/>
      <c r="H38" s="235" t="s">
        <v>19</v>
      </c>
      <c r="I38" s="236"/>
      <c r="J38" s="12" t="s">
        <v>20</v>
      </c>
      <c r="K38" s="13" t="s">
        <v>21</v>
      </c>
      <c r="L38" s="14"/>
      <c r="M38" s="185"/>
      <c r="N38" s="188"/>
    </row>
    <row r="39" spans="1:16" ht="65.099999999999994" customHeight="1">
      <c r="A39" s="1">
        <f t="shared" si="2"/>
        <v>1</v>
      </c>
      <c r="B39" s="109"/>
      <c r="C39" s="181"/>
      <c r="D39" s="117" t="s">
        <v>22</v>
      </c>
      <c r="E39" s="118"/>
      <c r="F39" s="244" t="s">
        <v>330</v>
      </c>
      <c r="G39" s="245"/>
      <c r="H39" s="154" t="s">
        <v>19</v>
      </c>
      <c r="I39" s="155"/>
      <c r="J39" s="15" t="s">
        <v>20</v>
      </c>
      <c r="K39" s="16" t="s">
        <v>21</v>
      </c>
      <c r="L39" s="17"/>
      <c r="M39" s="186"/>
      <c r="N39" s="189"/>
    </row>
    <row r="40" spans="1:16" ht="39.950000000000003" customHeight="1">
      <c r="A40" s="1">
        <f t="shared" si="2"/>
        <v>1</v>
      </c>
      <c r="B40" s="109"/>
      <c r="C40" s="181"/>
      <c r="D40" s="117" t="s">
        <v>24</v>
      </c>
      <c r="E40" s="118"/>
      <c r="F40" s="244" t="s">
        <v>52</v>
      </c>
      <c r="G40" s="245"/>
      <c r="H40" s="154" t="s">
        <v>19</v>
      </c>
      <c r="I40" s="155"/>
      <c r="J40" s="15" t="s">
        <v>20</v>
      </c>
      <c r="K40" s="16" t="s">
        <v>21</v>
      </c>
      <c r="L40" s="17"/>
      <c r="M40" s="186"/>
      <c r="N40" s="189"/>
    </row>
    <row r="41" spans="1:16" ht="25.5" customHeight="1">
      <c r="A41" s="1">
        <f t="shared" si="2"/>
        <v>1</v>
      </c>
      <c r="B41" s="109"/>
      <c r="C41" s="181"/>
      <c r="D41" s="288" t="s">
        <v>53</v>
      </c>
      <c r="E41" s="196"/>
      <c r="F41" s="195" t="s">
        <v>331</v>
      </c>
      <c r="G41" s="196"/>
      <c r="H41" s="154" t="s">
        <v>19</v>
      </c>
      <c r="I41" s="155"/>
      <c r="J41" s="15" t="s">
        <v>20</v>
      </c>
      <c r="K41" s="16" t="s">
        <v>21</v>
      </c>
      <c r="L41" s="17"/>
      <c r="M41" s="186"/>
      <c r="N41" s="189"/>
    </row>
    <row r="42" spans="1:16" ht="15" customHeight="1">
      <c r="A42" s="1">
        <f t="shared" si="2"/>
        <v>1</v>
      </c>
      <c r="B42" s="109"/>
      <c r="C42" s="181"/>
      <c r="D42" s="117" t="s">
        <v>26</v>
      </c>
      <c r="E42" s="118"/>
      <c r="F42" s="289" t="s">
        <v>54</v>
      </c>
      <c r="G42" s="290"/>
      <c r="H42" s="154" t="s">
        <v>19</v>
      </c>
      <c r="I42" s="155"/>
      <c r="J42" s="15" t="s">
        <v>20</v>
      </c>
      <c r="K42" s="16" t="s">
        <v>21</v>
      </c>
      <c r="L42" s="17"/>
      <c r="M42" s="186"/>
      <c r="N42" s="189"/>
    </row>
    <row r="43" spans="1:16" ht="15" customHeight="1">
      <c r="A43">
        <f t="shared" ref="A43" si="3">$A$16</f>
        <v>1</v>
      </c>
      <c r="B43" s="109"/>
      <c r="C43" s="181"/>
      <c r="D43" s="117" t="s">
        <v>28</v>
      </c>
      <c r="E43" s="118"/>
      <c r="F43" s="244" t="s">
        <v>332</v>
      </c>
      <c r="G43" s="245"/>
      <c r="H43" s="154" t="s">
        <v>19</v>
      </c>
      <c r="I43" s="155"/>
      <c r="J43" s="15" t="s">
        <v>20</v>
      </c>
      <c r="K43" s="16" t="s">
        <v>21</v>
      </c>
      <c r="L43" s="17"/>
      <c r="M43" s="186"/>
      <c r="N43" s="189"/>
    </row>
    <row r="44" spans="1:16" ht="25.5" customHeight="1">
      <c r="A44" s="1">
        <f>$A$35</f>
        <v>1</v>
      </c>
      <c r="B44" s="109"/>
      <c r="C44" s="181"/>
      <c r="D44" s="117" t="s">
        <v>30</v>
      </c>
      <c r="E44" s="118"/>
      <c r="F44" s="244" t="s">
        <v>31</v>
      </c>
      <c r="G44" s="245"/>
      <c r="H44" s="154" t="s">
        <v>19</v>
      </c>
      <c r="I44" s="155"/>
      <c r="J44" s="15" t="s">
        <v>20</v>
      </c>
      <c r="K44" s="16" t="s">
        <v>21</v>
      </c>
      <c r="L44" s="17"/>
      <c r="M44" s="186"/>
      <c r="N44" s="189"/>
    </row>
    <row r="45" spans="1:16" ht="25.5" customHeight="1" thickBot="1">
      <c r="A45" s="1">
        <f>$A$35</f>
        <v>1</v>
      </c>
      <c r="B45" s="111"/>
      <c r="C45" s="182"/>
      <c r="D45" s="259" t="s">
        <v>36</v>
      </c>
      <c r="E45" s="271"/>
      <c r="F45" s="282" t="s">
        <v>333</v>
      </c>
      <c r="G45" s="283"/>
      <c r="H45" s="137" t="s">
        <v>19</v>
      </c>
      <c r="I45" s="138"/>
      <c r="J45" s="18" t="s">
        <v>20</v>
      </c>
      <c r="K45" s="19" t="s">
        <v>21</v>
      </c>
      <c r="L45" s="20"/>
      <c r="M45" s="187"/>
      <c r="N45" s="190"/>
    </row>
    <row r="46" spans="1:16" s="1" customFormat="1" ht="50.1" customHeight="1">
      <c r="A46" s="1">
        <f>$A$35</f>
        <v>1</v>
      </c>
      <c r="B46" s="107" t="s">
        <v>43</v>
      </c>
      <c r="C46" s="276"/>
      <c r="D46" s="224" t="s">
        <v>44</v>
      </c>
      <c r="E46" s="277"/>
      <c r="F46" s="278" t="s">
        <v>45</v>
      </c>
      <c r="G46" s="279"/>
      <c r="H46" s="235" t="s">
        <v>19</v>
      </c>
      <c r="I46" s="280"/>
      <c r="J46" s="12" t="s">
        <v>20</v>
      </c>
      <c r="K46" s="13" t="s">
        <v>21</v>
      </c>
      <c r="L46" s="14"/>
      <c r="M46" s="65" t="s">
        <v>20</v>
      </c>
      <c r="N46" s="66" t="s">
        <v>20</v>
      </c>
    </row>
    <row r="47" spans="1:16" s="1" customFormat="1" ht="25.5" customHeight="1" thickBot="1">
      <c r="A47">
        <f t="shared" ref="A47" si="4">$A$16</f>
        <v>1</v>
      </c>
      <c r="B47" s="264"/>
      <c r="C47" s="265"/>
      <c r="D47" s="259" t="s">
        <v>46</v>
      </c>
      <c r="E47" s="271"/>
      <c r="F47" s="200" t="s">
        <v>20</v>
      </c>
      <c r="G47" s="201"/>
      <c r="H47" s="200" t="s">
        <v>47</v>
      </c>
      <c r="I47" s="201"/>
      <c r="J47" s="18" t="s">
        <v>48</v>
      </c>
      <c r="K47" s="19" t="s">
        <v>49</v>
      </c>
      <c r="L47" s="20"/>
      <c r="M47" s="67" t="s">
        <v>20</v>
      </c>
      <c r="N47" s="68" t="s">
        <v>20</v>
      </c>
    </row>
    <row r="48" spans="1:16">
      <c r="A48" s="1">
        <f>$A$35</f>
        <v>1</v>
      </c>
    </row>
    <row r="49" spans="1:16">
      <c r="A49" s="1">
        <f>$A$35</f>
        <v>1</v>
      </c>
    </row>
    <row r="50" spans="1:16">
      <c r="A50" s="1">
        <f>$A$35</f>
        <v>1</v>
      </c>
    </row>
    <row r="51" spans="1:16" s="69" customFormat="1" ht="32.25" customHeight="1">
      <c r="A51" s="69">
        <f>IF(SUM($A$10:$A$11)=0,1,0)*IF(D51&lt;&gt;"",1,0)</f>
        <v>1</v>
      </c>
      <c r="B51" s="284" t="s">
        <v>6</v>
      </c>
      <c r="C51" s="284"/>
      <c r="D51" s="285" t="s">
        <v>55</v>
      </c>
      <c r="E51" s="285"/>
      <c r="F51" s="285"/>
      <c r="G51" s="285"/>
      <c r="H51" s="285"/>
      <c r="I51" s="285"/>
      <c r="J51" s="285"/>
      <c r="K51" s="285"/>
      <c r="L51" s="285"/>
      <c r="M51" s="70" t="s">
        <v>8</v>
      </c>
      <c r="N51" s="71">
        <v>12</v>
      </c>
      <c r="P51" s="72"/>
    </row>
    <row r="52" spans="1:16" ht="15.75" thickBot="1">
      <c r="A52" s="1">
        <f t="shared" ref="A52:A62" si="5">$A$51</f>
        <v>1</v>
      </c>
      <c r="P52" s="11"/>
    </row>
    <row r="53" spans="1:16" ht="69.95" customHeight="1" thickBot="1">
      <c r="A53" s="1">
        <f t="shared" si="5"/>
        <v>1</v>
      </c>
      <c r="B53" s="163" t="s">
        <v>9</v>
      </c>
      <c r="C53" s="164"/>
      <c r="D53" s="164"/>
      <c r="E53" s="164"/>
      <c r="F53" s="166" t="s">
        <v>10</v>
      </c>
      <c r="G53" s="167"/>
      <c r="H53" s="168" t="s">
        <v>11</v>
      </c>
      <c r="I53" s="169"/>
      <c r="J53" s="60" t="s">
        <v>12</v>
      </c>
      <c r="K53" s="170" t="s">
        <v>13</v>
      </c>
      <c r="L53" s="171"/>
      <c r="M53" s="61" t="s">
        <v>14</v>
      </c>
      <c r="N53" s="62" t="s">
        <v>15</v>
      </c>
      <c r="P53" s="11"/>
    </row>
    <row r="54" spans="1:16" ht="65.099999999999994" customHeight="1">
      <c r="A54" s="1">
        <f t="shared" si="5"/>
        <v>1</v>
      </c>
      <c r="B54" s="107" t="s">
        <v>51</v>
      </c>
      <c r="C54" s="180"/>
      <c r="D54" s="113" t="s">
        <v>17</v>
      </c>
      <c r="E54" s="114"/>
      <c r="F54" s="242" t="s">
        <v>334</v>
      </c>
      <c r="G54" s="243"/>
      <c r="H54" s="235" t="s">
        <v>19</v>
      </c>
      <c r="I54" s="236"/>
      <c r="J54" s="12" t="s">
        <v>20</v>
      </c>
      <c r="K54" s="13" t="s">
        <v>21</v>
      </c>
      <c r="L54" s="14"/>
      <c r="M54" s="185"/>
      <c r="N54" s="188"/>
    </row>
    <row r="55" spans="1:16" ht="65.099999999999994" customHeight="1">
      <c r="A55" s="1">
        <f t="shared" si="5"/>
        <v>1</v>
      </c>
      <c r="B55" s="109"/>
      <c r="C55" s="181"/>
      <c r="D55" s="117" t="s">
        <v>22</v>
      </c>
      <c r="E55" s="118"/>
      <c r="F55" s="244" t="s">
        <v>56</v>
      </c>
      <c r="G55" s="245"/>
      <c r="H55" s="154" t="s">
        <v>19</v>
      </c>
      <c r="I55" s="155"/>
      <c r="J55" s="15" t="s">
        <v>20</v>
      </c>
      <c r="K55" s="16" t="s">
        <v>21</v>
      </c>
      <c r="L55" s="17"/>
      <c r="M55" s="186"/>
      <c r="N55" s="189"/>
    </row>
    <row r="56" spans="1:16" ht="39.950000000000003" customHeight="1">
      <c r="A56" s="1">
        <f t="shared" si="5"/>
        <v>1</v>
      </c>
      <c r="B56" s="109"/>
      <c r="C56" s="181"/>
      <c r="D56" s="117" t="s">
        <v>24</v>
      </c>
      <c r="E56" s="118"/>
      <c r="F56" s="244" t="s">
        <v>57</v>
      </c>
      <c r="G56" s="245"/>
      <c r="H56" s="154" t="s">
        <v>19</v>
      </c>
      <c r="I56" s="155"/>
      <c r="J56" s="15" t="s">
        <v>20</v>
      </c>
      <c r="K56" s="16" t="s">
        <v>21</v>
      </c>
      <c r="L56" s="17"/>
      <c r="M56" s="186"/>
      <c r="N56" s="189"/>
    </row>
    <row r="57" spans="1:16" ht="39.950000000000003" customHeight="1">
      <c r="A57" s="1">
        <f t="shared" si="5"/>
        <v>1</v>
      </c>
      <c r="B57" s="109"/>
      <c r="C57" s="181"/>
      <c r="D57" s="288" t="s">
        <v>53</v>
      </c>
      <c r="E57" s="196"/>
      <c r="F57" s="195" t="s">
        <v>335</v>
      </c>
      <c r="G57" s="196"/>
      <c r="H57" s="154" t="s">
        <v>19</v>
      </c>
      <c r="I57" s="155"/>
      <c r="J57" s="15" t="s">
        <v>20</v>
      </c>
      <c r="K57" s="16" t="s">
        <v>21</v>
      </c>
      <c r="L57" s="17"/>
      <c r="M57" s="186"/>
      <c r="N57" s="189"/>
    </row>
    <row r="58" spans="1:16" ht="15" customHeight="1">
      <c r="A58" s="1">
        <f t="shared" si="5"/>
        <v>1</v>
      </c>
      <c r="B58" s="109"/>
      <c r="C58" s="181"/>
      <c r="D58" s="117" t="s">
        <v>26</v>
      </c>
      <c r="E58" s="118"/>
      <c r="F58" s="289" t="s">
        <v>58</v>
      </c>
      <c r="G58" s="290"/>
      <c r="H58" s="154" t="s">
        <v>19</v>
      </c>
      <c r="I58" s="155"/>
      <c r="J58" s="15" t="s">
        <v>20</v>
      </c>
      <c r="K58" s="16" t="s">
        <v>21</v>
      </c>
      <c r="L58" s="17"/>
      <c r="M58" s="186"/>
      <c r="N58" s="189"/>
    </row>
    <row r="59" spans="1:16" ht="15" customHeight="1">
      <c r="A59" s="1">
        <f t="shared" si="5"/>
        <v>1</v>
      </c>
      <c r="B59" s="109"/>
      <c r="C59" s="181"/>
      <c r="D59" s="117" t="s">
        <v>28</v>
      </c>
      <c r="E59" s="118"/>
      <c r="F59" s="244" t="s">
        <v>59</v>
      </c>
      <c r="G59" s="245"/>
      <c r="H59" s="154" t="s">
        <v>19</v>
      </c>
      <c r="I59" s="155"/>
      <c r="J59" s="15" t="s">
        <v>20</v>
      </c>
      <c r="K59" s="16" t="s">
        <v>21</v>
      </c>
      <c r="L59" s="17"/>
      <c r="M59" s="186"/>
      <c r="N59" s="189"/>
    </row>
    <row r="60" spans="1:16" ht="25.5" customHeight="1">
      <c r="A60" s="1">
        <f t="shared" si="5"/>
        <v>1</v>
      </c>
      <c r="B60" s="109"/>
      <c r="C60" s="181"/>
      <c r="D60" s="117" t="s">
        <v>30</v>
      </c>
      <c r="E60" s="118"/>
      <c r="F60" s="244" t="s">
        <v>31</v>
      </c>
      <c r="G60" s="245"/>
      <c r="H60" s="154" t="s">
        <v>19</v>
      </c>
      <c r="I60" s="155"/>
      <c r="J60" s="15" t="s">
        <v>20</v>
      </c>
      <c r="K60" s="16" t="s">
        <v>21</v>
      </c>
      <c r="L60" s="17"/>
      <c r="M60" s="186"/>
      <c r="N60" s="189"/>
    </row>
    <row r="61" spans="1:16" ht="25.5" customHeight="1" thickBot="1">
      <c r="A61" s="1">
        <f t="shared" si="5"/>
        <v>1</v>
      </c>
      <c r="B61" s="111"/>
      <c r="C61" s="182"/>
      <c r="D61" s="259" t="s">
        <v>36</v>
      </c>
      <c r="E61" s="271"/>
      <c r="F61" s="282" t="s">
        <v>326</v>
      </c>
      <c r="G61" s="283"/>
      <c r="H61" s="137" t="s">
        <v>19</v>
      </c>
      <c r="I61" s="138"/>
      <c r="J61" s="18" t="s">
        <v>20</v>
      </c>
      <c r="K61" s="19" t="s">
        <v>21</v>
      </c>
      <c r="L61" s="20"/>
      <c r="M61" s="187"/>
      <c r="N61" s="190"/>
    </row>
    <row r="62" spans="1:16" ht="54.95" customHeight="1">
      <c r="A62" s="1">
        <f t="shared" si="5"/>
        <v>1</v>
      </c>
      <c r="B62" s="107" t="s">
        <v>43</v>
      </c>
      <c r="C62" s="276"/>
      <c r="D62" s="224" t="s">
        <v>44</v>
      </c>
      <c r="E62" s="277"/>
      <c r="F62" s="278" t="s">
        <v>60</v>
      </c>
      <c r="G62" s="279"/>
      <c r="H62" s="235" t="s">
        <v>19</v>
      </c>
      <c r="I62" s="280"/>
      <c r="J62" s="12" t="s">
        <v>20</v>
      </c>
      <c r="K62" s="13" t="s">
        <v>21</v>
      </c>
      <c r="L62" s="14"/>
      <c r="M62" s="65" t="s">
        <v>20</v>
      </c>
      <c r="N62" s="66" t="s">
        <v>20</v>
      </c>
    </row>
    <row r="63" spans="1:16" s="1" customFormat="1" ht="25.5" customHeight="1" thickBot="1">
      <c r="A63">
        <f t="shared" ref="A63" si="6">$A$16</f>
        <v>1</v>
      </c>
      <c r="B63" s="264"/>
      <c r="C63" s="265"/>
      <c r="D63" s="259" t="s">
        <v>46</v>
      </c>
      <c r="E63" s="271"/>
      <c r="F63" s="200" t="s">
        <v>20</v>
      </c>
      <c r="G63" s="201"/>
      <c r="H63" s="200" t="s">
        <v>47</v>
      </c>
      <c r="I63" s="201"/>
      <c r="J63" s="18" t="s">
        <v>48</v>
      </c>
      <c r="K63" s="19" t="s">
        <v>49</v>
      </c>
      <c r="L63" s="20"/>
      <c r="M63" s="67" t="s">
        <v>20</v>
      </c>
      <c r="N63" s="68" t="s">
        <v>20</v>
      </c>
    </row>
    <row r="64" spans="1:16" s="1" customFormat="1" ht="25.5" customHeight="1">
      <c r="A64" s="1">
        <f>$A$51</f>
        <v>1</v>
      </c>
      <c r="B64" s="107" t="s">
        <v>61</v>
      </c>
      <c r="C64" s="276"/>
      <c r="D64" s="224" t="s">
        <v>62</v>
      </c>
      <c r="E64" s="277"/>
      <c r="F64" s="278" t="s">
        <v>63</v>
      </c>
      <c r="G64" s="279"/>
      <c r="H64" s="235" t="s">
        <v>19</v>
      </c>
      <c r="I64" s="280"/>
      <c r="J64" s="12" t="s">
        <v>20</v>
      </c>
      <c r="K64" s="13" t="s">
        <v>21</v>
      </c>
      <c r="L64" s="14"/>
      <c r="M64" s="65" t="s">
        <v>20</v>
      </c>
      <c r="N64" s="66" t="s">
        <v>20</v>
      </c>
    </row>
    <row r="65" spans="1:16" s="1" customFormat="1" ht="15.75" customHeight="1" thickBot="1">
      <c r="A65" s="1">
        <f>$A$51</f>
        <v>1</v>
      </c>
      <c r="B65" s="264"/>
      <c r="C65" s="265"/>
      <c r="D65" s="259" t="s">
        <v>64</v>
      </c>
      <c r="E65" s="271"/>
      <c r="F65" s="198" t="s">
        <v>336</v>
      </c>
      <c r="G65" s="199" t="s">
        <v>20</v>
      </c>
      <c r="H65" s="200" t="s">
        <v>19</v>
      </c>
      <c r="I65" s="201"/>
      <c r="J65" s="18" t="s">
        <v>20</v>
      </c>
      <c r="K65" s="19" t="s">
        <v>21</v>
      </c>
      <c r="L65" s="20"/>
      <c r="M65" s="67" t="s">
        <v>20</v>
      </c>
      <c r="N65" s="68" t="s">
        <v>20</v>
      </c>
    </row>
    <row r="66" spans="1:16">
      <c r="A66" s="1">
        <f>$A$51</f>
        <v>1</v>
      </c>
    </row>
    <row r="67" spans="1:16">
      <c r="A67" s="1">
        <f>$A$51</f>
        <v>1</v>
      </c>
    </row>
    <row r="68" spans="1:16">
      <c r="A68" s="1">
        <f>$A$51</f>
        <v>1</v>
      </c>
    </row>
    <row r="69" spans="1:16" s="7" customFormat="1" ht="15.75">
      <c r="A69" s="7">
        <f>IF(SUM($A$10:$A$11)=0,1,0)*IF(D69&lt;&gt;"",1,0)</f>
        <v>1</v>
      </c>
      <c r="B69" s="161" t="s">
        <v>6</v>
      </c>
      <c r="C69" s="161"/>
      <c r="D69" s="162" t="s">
        <v>65</v>
      </c>
      <c r="E69" s="162"/>
      <c r="F69" s="162"/>
      <c r="G69" s="162"/>
      <c r="H69" s="162"/>
      <c r="I69" s="162"/>
      <c r="J69" s="162"/>
      <c r="K69" s="162"/>
      <c r="L69" s="162"/>
      <c r="M69" s="8" t="s">
        <v>8</v>
      </c>
      <c r="N69" s="9">
        <v>25</v>
      </c>
      <c r="P69" s="10"/>
    </row>
    <row r="70" spans="1:16" ht="15.75" thickBot="1">
      <c r="A70" s="1">
        <f>$A$69</f>
        <v>1</v>
      </c>
      <c r="P70" s="11"/>
    </row>
    <row r="71" spans="1:16" ht="69.95" customHeight="1" thickBot="1">
      <c r="A71" s="1">
        <f>$A$69</f>
        <v>1</v>
      </c>
      <c r="B71" s="163" t="s">
        <v>9</v>
      </c>
      <c r="C71" s="164"/>
      <c r="D71" s="164"/>
      <c r="E71" s="164"/>
      <c r="F71" s="166" t="s">
        <v>10</v>
      </c>
      <c r="G71" s="167"/>
      <c r="H71" s="168" t="s">
        <v>11</v>
      </c>
      <c r="I71" s="169"/>
      <c r="J71" s="60" t="s">
        <v>12</v>
      </c>
      <c r="K71" s="170" t="s">
        <v>13</v>
      </c>
      <c r="L71" s="171"/>
      <c r="M71" s="61" t="s">
        <v>14</v>
      </c>
      <c r="N71" s="62" t="s">
        <v>15</v>
      </c>
      <c r="P71" s="11"/>
    </row>
    <row r="72" spans="1:16" ht="120" customHeight="1">
      <c r="A72" s="1">
        <f>$A$69</f>
        <v>1</v>
      </c>
      <c r="B72" s="107" t="s">
        <v>66</v>
      </c>
      <c r="C72" s="180"/>
      <c r="D72" s="113" t="s">
        <v>17</v>
      </c>
      <c r="E72" s="114"/>
      <c r="F72" s="242" t="s">
        <v>337</v>
      </c>
      <c r="G72" s="243"/>
      <c r="H72" s="235" t="s">
        <v>19</v>
      </c>
      <c r="I72" s="236"/>
      <c r="J72" s="12" t="s">
        <v>20</v>
      </c>
      <c r="K72" s="13" t="s">
        <v>21</v>
      </c>
      <c r="L72" s="14"/>
      <c r="M72" s="185"/>
      <c r="N72" s="188"/>
    </row>
    <row r="73" spans="1:16" ht="25.5" customHeight="1" thickBot="1">
      <c r="A73" s="1">
        <f>$A$69</f>
        <v>1</v>
      </c>
      <c r="B73" s="111"/>
      <c r="C73" s="182"/>
      <c r="D73" s="259" t="s">
        <v>36</v>
      </c>
      <c r="E73" s="271"/>
      <c r="F73" s="282" t="s">
        <v>338</v>
      </c>
      <c r="G73" s="283"/>
      <c r="H73" s="137" t="s">
        <v>19</v>
      </c>
      <c r="I73" s="138"/>
      <c r="J73" s="18" t="s">
        <v>20</v>
      </c>
      <c r="K73" s="19" t="s">
        <v>21</v>
      </c>
      <c r="L73" s="20"/>
      <c r="M73" s="187"/>
      <c r="N73" s="190"/>
    </row>
    <row r="74" spans="1:16" ht="25.5" customHeight="1">
      <c r="A74" s="1">
        <f>$A$69</f>
        <v>1</v>
      </c>
      <c r="B74" s="107" t="s">
        <v>43</v>
      </c>
      <c r="C74" s="276"/>
      <c r="D74" s="224" t="s">
        <v>44</v>
      </c>
      <c r="E74" s="277"/>
      <c r="F74" s="278" t="s">
        <v>67</v>
      </c>
      <c r="G74" s="279"/>
      <c r="H74" s="235" t="s">
        <v>19</v>
      </c>
      <c r="I74" s="280"/>
      <c r="J74" s="12" t="s">
        <v>20</v>
      </c>
      <c r="K74" s="13" t="s">
        <v>21</v>
      </c>
      <c r="L74" s="14"/>
      <c r="M74" s="65" t="s">
        <v>20</v>
      </c>
      <c r="N74" s="66" t="s">
        <v>20</v>
      </c>
    </row>
    <row r="75" spans="1:16" s="1" customFormat="1" ht="25.5" customHeight="1" thickBot="1">
      <c r="A75">
        <f t="shared" ref="A75" si="7">$A$16</f>
        <v>1</v>
      </c>
      <c r="B75" s="264"/>
      <c r="C75" s="265"/>
      <c r="D75" s="259" t="s">
        <v>46</v>
      </c>
      <c r="E75" s="271"/>
      <c r="F75" s="200" t="s">
        <v>20</v>
      </c>
      <c r="G75" s="201"/>
      <c r="H75" s="200" t="s">
        <v>47</v>
      </c>
      <c r="I75" s="201"/>
      <c r="J75" s="18" t="s">
        <v>48</v>
      </c>
      <c r="K75" s="19" t="s">
        <v>49</v>
      </c>
      <c r="L75" s="20"/>
      <c r="M75" s="67" t="s">
        <v>20</v>
      </c>
      <c r="N75" s="68" t="s">
        <v>20</v>
      </c>
    </row>
    <row r="76" spans="1:16" s="1" customFormat="1" ht="30" customHeight="1">
      <c r="A76" s="1">
        <f>$A$69</f>
        <v>1</v>
      </c>
      <c r="B76" s="107" t="s">
        <v>61</v>
      </c>
      <c r="C76" s="276"/>
      <c r="D76" s="224" t="s">
        <v>68</v>
      </c>
      <c r="E76" s="277"/>
      <c r="F76" s="278" t="s">
        <v>327</v>
      </c>
      <c r="G76" s="279"/>
      <c r="H76" s="235" t="s">
        <v>19</v>
      </c>
      <c r="I76" s="280"/>
      <c r="J76" s="12" t="s">
        <v>20</v>
      </c>
      <c r="K76" s="13" t="s">
        <v>21</v>
      </c>
      <c r="L76" s="14"/>
      <c r="M76" s="286"/>
      <c r="N76" s="88"/>
    </row>
    <row r="77" spans="1:16" s="1" customFormat="1" ht="15.75" customHeight="1" thickBot="1">
      <c r="A77" s="1">
        <f>$A$69</f>
        <v>1</v>
      </c>
      <c r="B77" s="264"/>
      <c r="C77" s="265"/>
      <c r="D77" s="259" t="s">
        <v>69</v>
      </c>
      <c r="E77" s="271"/>
      <c r="F77" s="198" t="s">
        <v>328</v>
      </c>
      <c r="G77" s="199" t="s">
        <v>20</v>
      </c>
      <c r="H77" s="200" t="s">
        <v>19</v>
      </c>
      <c r="I77" s="201"/>
      <c r="J77" s="18" t="s">
        <v>20</v>
      </c>
      <c r="K77" s="19" t="s">
        <v>21</v>
      </c>
      <c r="L77" s="20"/>
      <c r="M77" s="287"/>
      <c r="N77" s="89"/>
    </row>
    <row r="78" spans="1:16">
      <c r="A78" s="1">
        <f>$A$69</f>
        <v>1</v>
      </c>
    </row>
    <row r="79" spans="1:16">
      <c r="A79" s="1">
        <f>$A$69</f>
        <v>1</v>
      </c>
    </row>
    <row r="80" spans="1:16">
      <c r="A80" s="1">
        <f>$A$69</f>
        <v>1</v>
      </c>
    </row>
    <row r="81" spans="1:16" s="69" customFormat="1" ht="32.25" customHeight="1">
      <c r="A81" s="69">
        <f>IF(SUM($A$10:$A$11)=0,1,0)*IF(D81&lt;&gt;"",1,0)</f>
        <v>1</v>
      </c>
      <c r="B81" s="284" t="s">
        <v>6</v>
      </c>
      <c r="C81" s="284"/>
      <c r="D81" s="285" t="s">
        <v>70</v>
      </c>
      <c r="E81" s="285"/>
      <c r="F81" s="285"/>
      <c r="G81" s="285"/>
      <c r="H81" s="285"/>
      <c r="I81" s="285"/>
      <c r="J81" s="285"/>
      <c r="K81" s="285"/>
      <c r="L81" s="285"/>
      <c r="M81" s="70" t="s">
        <v>8</v>
      </c>
      <c r="N81" s="71">
        <v>7</v>
      </c>
      <c r="P81" s="72"/>
    </row>
    <row r="82" spans="1:16" ht="15.75" thickBot="1">
      <c r="A82" s="1">
        <f t="shared" ref="A82:A92" si="8">$A$81</f>
        <v>1</v>
      </c>
      <c r="P82" s="11"/>
    </row>
    <row r="83" spans="1:16" ht="69.95" customHeight="1" thickBot="1">
      <c r="A83" s="1">
        <f t="shared" si="8"/>
        <v>1</v>
      </c>
      <c r="B83" s="163" t="s">
        <v>9</v>
      </c>
      <c r="C83" s="164"/>
      <c r="D83" s="164"/>
      <c r="E83" s="164"/>
      <c r="F83" s="166" t="s">
        <v>10</v>
      </c>
      <c r="G83" s="167"/>
      <c r="H83" s="168" t="s">
        <v>11</v>
      </c>
      <c r="I83" s="169"/>
      <c r="J83" s="60" t="s">
        <v>12</v>
      </c>
      <c r="K83" s="170" t="s">
        <v>13</v>
      </c>
      <c r="L83" s="171"/>
      <c r="M83" s="61" t="s">
        <v>14</v>
      </c>
      <c r="N83" s="62" t="s">
        <v>15</v>
      </c>
      <c r="P83" s="11"/>
    </row>
    <row r="84" spans="1:16" ht="39.950000000000003" customHeight="1">
      <c r="A84" s="1">
        <f t="shared" si="8"/>
        <v>1</v>
      </c>
      <c r="B84" s="107" t="s">
        <v>16</v>
      </c>
      <c r="C84" s="180"/>
      <c r="D84" s="113" t="s">
        <v>17</v>
      </c>
      <c r="E84" s="114"/>
      <c r="F84" s="242" t="s">
        <v>339</v>
      </c>
      <c r="G84" s="243"/>
      <c r="H84" s="235" t="s">
        <v>19</v>
      </c>
      <c r="I84" s="236"/>
      <c r="J84" s="12" t="s">
        <v>20</v>
      </c>
      <c r="K84" s="13" t="s">
        <v>21</v>
      </c>
      <c r="L84" s="14"/>
      <c r="M84" s="185"/>
      <c r="N84" s="188"/>
    </row>
    <row r="85" spans="1:16" ht="65.099999999999994" customHeight="1">
      <c r="A85" s="1">
        <f t="shared" si="8"/>
        <v>1</v>
      </c>
      <c r="B85" s="109"/>
      <c r="C85" s="181"/>
      <c r="D85" s="117" t="s">
        <v>22</v>
      </c>
      <c r="E85" s="118"/>
      <c r="F85" s="244" t="s">
        <v>71</v>
      </c>
      <c r="G85" s="245"/>
      <c r="H85" s="154" t="s">
        <v>19</v>
      </c>
      <c r="I85" s="155"/>
      <c r="J85" s="15" t="s">
        <v>20</v>
      </c>
      <c r="K85" s="16" t="s">
        <v>21</v>
      </c>
      <c r="L85" s="17"/>
      <c r="M85" s="186"/>
      <c r="N85" s="189"/>
    </row>
    <row r="86" spans="1:16" ht="39.950000000000003" customHeight="1">
      <c r="A86" s="1">
        <f t="shared" si="8"/>
        <v>1</v>
      </c>
      <c r="B86" s="109"/>
      <c r="C86" s="181"/>
      <c r="D86" s="117" t="s">
        <v>24</v>
      </c>
      <c r="E86" s="118"/>
      <c r="F86" s="244" t="s">
        <v>52</v>
      </c>
      <c r="G86" s="245"/>
      <c r="H86" s="154" t="s">
        <v>19</v>
      </c>
      <c r="I86" s="155"/>
      <c r="J86" s="15" t="s">
        <v>20</v>
      </c>
      <c r="K86" s="16" t="s">
        <v>21</v>
      </c>
      <c r="L86" s="17"/>
      <c r="M86" s="186"/>
      <c r="N86" s="189"/>
    </row>
    <row r="87" spans="1:16" ht="15" customHeight="1">
      <c r="A87" s="1">
        <f t="shared" si="8"/>
        <v>1</v>
      </c>
      <c r="B87" s="109"/>
      <c r="C87" s="181"/>
      <c r="D87" s="117" t="s">
        <v>26</v>
      </c>
      <c r="E87" s="118"/>
      <c r="F87" s="289" t="s">
        <v>72</v>
      </c>
      <c r="G87" s="290"/>
      <c r="H87" s="154" t="s">
        <v>19</v>
      </c>
      <c r="I87" s="155"/>
      <c r="J87" s="15" t="s">
        <v>20</v>
      </c>
      <c r="K87" s="16" t="s">
        <v>21</v>
      </c>
      <c r="L87" s="17"/>
      <c r="M87" s="186"/>
      <c r="N87" s="189"/>
    </row>
    <row r="88" spans="1:16" ht="15" customHeight="1">
      <c r="A88" s="1">
        <f t="shared" si="8"/>
        <v>1</v>
      </c>
      <c r="B88" s="109"/>
      <c r="C88" s="181"/>
      <c r="D88" s="117" t="s">
        <v>28</v>
      </c>
      <c r="E88" s="118"/>
      <c r="F88" s="244" t="s">
        <v>73</v>
      </c>
      <c r="G88" s="245"/>
      <c r="H88" s="154" t="s">
        <v>19</v>
      </c>
      <c r="I88" s="155"/>
      <c r="J88" s="15" t="s">
        <v>20</v>
      </c>
      <c r="K88" s="16" t="s">
        <v>21</v>
      </c>
      <c r="L88" s="17"/>
      <c r="M88" s="186"/>
      <c r="N88" s="189"/>
    </row>
    <row r="89" spans="1:16" ht="25.5" customHeight="1">
      <c r="A89" s="1">
        <f t="shared" si="8"/>
        <v>1</v>
      </c>
      <c r="B89" s="109"/>
      <c r="C89" s="181"/>
      <c r="D89" s="117" t="s">
        <v>30</v>
      </c>
      <c r="E89" s="118"/>
      <c r="F89" s="244" t="s">
        <v>31</v>
      </c>
      <c r="G89" s="245"/>
      <c r="H89" s="154" t="s">
        <v>19</v>
      </c>
      <c r="I89" s="155"/>
      <c r="J89" s="15" t="s">
        <v>20</v>
      </c>
      <c r="K89" s="16" t="s">
        <v>21</v>
      </c>
      <c r="L89" s="17"/>
      <c r="M89" s="186"/>
      <c r="N89" s="189"/>
    </row>
    <row r="90" spans="1:16" ht="39.950000000000003" customHeight="1">
      <c r="A90" s="1">
        <f t="shared" si="8"/>
        <v>1</v>
      </c>
      <c r="B90" s="109"/>
      <c r="C90" s="181"/>
      <c r="D90" s="288" t="s">
        <v>74</v>
      </c>
      <c r="E90" s="196"/>
      <c r="F90" s="195" t="s">
        <v>75</v>
      </c>
      <c r="G90" s="196"/>
      <c r="H90" s="154" t="s">
        <v>19</v>
      </c>
      <c r="I90" s="155"/>
      <c r="J90" s="15" t="s">
        <v>20</v>
      </c>
      <c r="K90" s="16" t="s">
        <v>21</v>
      </c>
      <c r="L90" s="17"/>
      <c r="M90" s="186"/>
      <c r="N90" s="189"/>
    </row>
    <row r="91" spans="1:16" ht="25.5" customHeight="1" thickBot="1">
      <c r="A91" s="1">
        <f t="shared" si="8"/>
        <v>1</v>
      </c>
      <c r="B91" s="111"/>
      <c r="C91" s="182"/>
      <c r="D91" s="259" t="s">
        <v>36</v>
      </c>
      <c r="E91" s="271"/>
      <c r="F91" s="282" t="s">
        <v>340</v>
      </c>
      <c r="G91" s="283"/>
      <c r="H91" s="137" t="s">
        <v>19</v>
      </c>
      <c r="I91" s="138"/>
      <c r="J91" s="18" t="s">
        <v>20</v>
      </c>
      <c r="K91" s="19" t="s">
        <v>21</v>
      </c>
      <c r="L91" s="20"/>
      <c r="M91" s="187"/>
      <c r="N91" s="190"/>
    </row>
    <row r="92" spans="1:16" ht="54.95" customHeight="1">
      <c r="A92" s="1">
        <f t="shared" si="8"/>
        <v>1</v>
      </c>
      <c r="B92" s="107" t="s">
        <v>43</v>
      </c>
      <c r="C92" s="276"/>
      <c r="D92" s="224" t="s">
        <v>44</v>
      </c>
      <c r="E92" s="277"/>
      <c r="F92" s="278" t="s">
        <v>45</v>
      </c>
      <c r="G92" s="279"/>
      <c r="H92" s="235" t="s">
        <v>19</v>
      </c>
      <c r="I92" s="280"/>
      <c r="J92" s="12" t="s">
        <v>20</v>
      </c>
      <c r="K92" s="13" t="s">
        <v>21</v>
      </c>
      <c r="L92" s="14"/>
      <c r="M92" s="65" t="s">
        <v>20</v>
      </c>
      <c r="N92" s="66" t="s">
        <v>20</v>
      </c>
    </row>
    <row r="93" spans="1:16" s="1" customFormat="1" ht="25.5" customHeight="1" thickBot="1">
      <c r="A93">
        <f t="shared" ref="A93" si="9">$A$16</f>
        <v>1</v>
      </c>
      <c r="B93" s="264"/>
      <c r="C93" s="265"/>
      <c r="D93" s="259" t="s">
        <v>46</v>
      </c>
      <c r="E93" s="271"/>
      <c r="F93" s="200" t="s">
        <v>20</v>
      </c>
      <c r="G93" s="201"/>
      <c r="H93" s="200" t="s">
        <v>47</v>
      </c>
      <c r="I93" s="201"/>
      <c r="J93" s="18" t="s">
        <v>48</v>
      </c>
      <c r="K93" s="19" t="s">
        <v>49</v>
      </c>
      <c r="L93" s="20"/>
      <c r="M93" s="67" t="s">
        <v>20</v>
      </c>
      <c r="N93" s="68" t="s">
        <v>20</v>
      </c>
    </row>
    <row r="94" spans="1:16" s="1" customFormat="1" ht="65.099999999999994" customHeight="1">
      <c r="A94" s="1">
        <f>$A$81</f>
        <v>1</v>
      </c>
      <c r="B94" s="107" t="s">
        <v>61</v>
      </c>
      <c r="C94" s="276"/>
      <c r="D94" s="224" t="s">
        <v>76</v>
      </c>
      <c r="E94" s="277"/>
      <c r="F94" s="278" t="s">
        <v>341</v>
      </c>
      <c r="G94" s="279"/>
      <c r="H94" s="235" t="s">
        <v>19</v>
      </c>
      <c r="I94" s="280"/>
      <c r="J94" s="12" t="s">
        <v>20</v>
      </c>
      <c r="K94" s="13" t="s">
        <v>21</v>
      </c>
      <c r="L94" s="14"/>
      <c r="M94" s="90"/>
      <c r="N94" s="88"/>
    </row>
    <row r="95" spans="1:16" s="1" customFormat="1" ht="99.95" customHeight="1" thickBot="1">
      <c r="A95" s="1">
        <f>$A$81</f>
        <v>1</v>
      </c>
      <c r="B95" s="264"/>
      <c r="C95" s="265"/>
      <c r="D95" s="259" t="s">
        <v>77</v>
      </c>
      <c r="E95" s="271"/>
      <c r="F95" s="281" t="s">
        <v>329</v>
      </c>
      <c r="G95" s="199"/>
      <c r="H95" s="200" t="s">
        <v>19</v>
      </c>
      <c r="I95" s="201"/>
      <c r="J95" s="18" t="s">
        <v>20</v>
      </c>
      <c r="K95" s="19" t="s">
        <v>21</v>
      </c>
      <c r="L95" s="20"/>
      <c r="M95" s="91"/>
      <c r="N95" s="89"/>
    </row>
    <row r="96" spans="1:16">
      <c r="A96" s="1">
        <f>$A$81</f>
        <v>1</v>
      </c>
    </row>
    <row r="97" spans="1:16">
      <c r="A97" s="1">
        <f>$A$81</f>
        <v>1</v>
      </c>
    </row>
    <row r="98" spans="1:16">
      <c r="A98" s="1">
        <f>$A$81</f>
        <v>1</v>
      </c>
    </row>
    <row r="99" spans="1:16" s="7" customFormat="1" ht="15.75">
      <c r="A99" s="7">
        <f>IF(SUM($A$10:$A$11)=0,1,0)*IF(D99&lt;&gt;"",1,0)</f>
        <v>1</v>
      </c>
      <c r="B99" s="161" t="s">
        <v>6</v>
      </c>
      <c r="C99" s="161"/>
      <c r="D99" s="162" t="s">
        <v>78</v>
      </c>
      <c r="E99" s="162"/>
      <c r="F99" s="162"/>
      <c r="G99" s="162"/>
      <c r="H99" s="162"/>
      <c r="I99" s="162"/>
      <c r="J99" s="162"/>
      <c r="K99" s="162"/>
      <c r="L99" s="162"/>
      <c r="M99" s="8" t="s">
        <v>8</v>
      </c>
      <c r="N99" s="9">
        <v>4</v>
      </c>
      <c r="P99" s="10"/>
    </row>
    <row r="100" spans="1:16" ht="15.75" thickBot="1">
      <c r="A100" s="1">
        <f>$A$99</f>
        <v>1</v>
      </c>
      <c r="P100" s="11"/>
    </row>
    <row r="101" spans="1:16" ht="69.95" customHeight="1" thickBot="1">
      <c r="A101" s="1">
        <f>$A$99</f>
        <v>1</v>
      </c>
      <c r="B101" s="163" t="s">
        <v>9</v>
      </c>
      <c r="C101" s="164"/>
      <c r="D101" s="164"/>
      <c r="E101" s="165"/>
      <c r="F101" s="272" t="s">
        <v>10</v>
      </c>
      <c r="G101" s="192"/>
      <c r="H101" s="163" t="s">
        <v>11</v>
      </c>
      <c r="I101" s="165"/>
      <c r="J101" s="73" t="s">
        <v>12</v>
      </c>
      <c r="K101" s="193" t="s">
        <v>13</v>
      </c>
      <c r="L101" s="194"/>
      <c r="M101" s="74" t="s">
        <v>14</v>
      </c>
      <c r="N101" s="75" t="s">
        <v>15</v>
      </c>
      <c r="P101" s="11"/>
    </row>
    <row r="102" spans="1:16" ht="90" customHeight="1" thickBot="1">
      <c r="A102" s="1">
        <f>$A$99</f>
        <v>1</v>
      </c>
      <c r="B102" s="214" t="s">
        <v>79</v>
      </c>
      <c r="C102" s="261"/>
      <c r="D102" s="261"/>
      <c r="E102" s="215"/>
      <c r="F102" s="273" t="s">
        <v>342</v>
      </c>
      <c r="G102" s="274"/>
      <c r="H102" s="214" t="s">
        <v>19</v>
      </c>
      <c r="I102" s="275"/>
      <c r="J102" s="76" t="s">
        <v>20</v>
      </c>
      <c r="K102" s="77" t="s">
        <v>21</v>
      </c>
      <c r="L102" s="21"/>
      <c r="M102" s="92"/>
      <c r="N102" s="93"/>
    </row>
    <row r="103" spans="1:16" s="1" customFormat="1" ht="25.5" customHeight="1">
      <c r="A103" s="1">
        <f>$A$99</f>
        <v>1</v>
      </c>
      <c r="B103" s="109" t="s">
        <v>43</v>
      </c>
      <c r="C103" s="263"/>
      <c r="D103" s="266" t="s">
        <v>44</v>
      </c>
      <c r="E103" s="267"/>
      <c r="F103" s="268" t="s">
        <v>80</v>
      </c>
      <c r="G103" s="269"/>
      <c r="H103" s="173" t="s">
        <v>19</v>
      </c>
      <c r="I103" s="270"/>
      <c r="J103" s="22" t="s">
        <v>20</v>
      </c>
      <c r="K103" s="23" t="s">
        <v>21</v>
      </c>
      <c r="L103" s="24"/>
      <c r="M103" s="79" t="s">
        <v>20</v>
      </c>
      <c r="N103" s="80" t="s">
        <v>20</v>
      </c>
    </row>
    <row r="104" spans="1:16" s="1" customFormat="1" ht="25.5" customHeight="1" thickBot="1">
      <c r="A104">
        <f t="shared" ref="A104" si="10">$A$16</f>
        <v>1</v>
      </c>
      <c r="B104" s="264"/>
      <c r="C104" s="265"/>
      <c r="D104" s="259" t="s">
        <v>46</v>
      </c>
      <c r="E104" s="271"/>
      <c r="F104" s="200" t="s">
        <v>20</v>
      </c>
      <c r="G104" s="201"/>
      <c r="H104" s="200" t="s">
        <v>47</v>
      </c>
      <c r="I104" s="201"/>
      <c r="J104" s="18" t="s">
        <v>48</v>
      </c>
      <c r="K104" s="19" t="s">
        <v>49</v>
      </c>
      <c r="L104" s="20"/>
      <c r="M104" s="67" t="s">
        <v>20</v>
      </c>
      <c r="N104" s="68" t="s">
        <v>20</v>
      </c>
    </row>
    <row r="105" spans="1:16">
      <c r="A105" s="1">
        <f>$A$99</f>
        <v>1</v>
      </c>
    </row>
    <row r="106" spans="1:16">
      <c r="A106" s="1">
        <f>$A$99</f>
        <v>1</v>
      </c>
    </row>
    <row r="107" spans="1:16">
      <c r="A107" s="1">
        <f>$A$99</f>
        <v>1</v>
      </c>
    </row>
    <row r="108" spans="1:16" s="7" customFormat="1" ht="15.75">
      <c r="A108" s="7">
        <f>IF(SUM($A$10:$A$11)=0,1,0)*IF(D108&lt;&gt;"",1,0)</f>
        <v>1</v>
      </c>
      <c r="B108" s="161" t="s">
        <v>6</v>
      </c>
      <c r="C108" s="161"/>
      <c r="D108" s="162" t="s">
        <v>81</v>
      </c>
      <c r="E108" s="162"/>
      <c r="F108" s="162"/>
      <c r="G108" s="162"/>
      <c r="H108" s="162"/>
      <c r="I108" s="162"/>
      <c r="J108" s="162"/>
      <c r="K108" s="162"/>
      <c r="L108" s="162"/>
      <c r="M108" s="8" t="s">
        <v>8</v>
      </c>
      <c r="N108" s="9">
        <v>6</v>
      </c>
      <c r="P108" s="10"/>
    </row>
    <row r="109" spans="1:16" ht="15.75" thickBot="1">
      <c r="A109" s="1">
        <f>$A$108</f>
        <v>1</v>
      </c>
      <c r="P109" s="11"/>
    </row>
    <row r="110" spans="1:16" ht="69.95" customHeight="1" thickBot="1">
      <c r="A110" s="1">
        <f>$A$108</f>
        <v>1</v>
      </c>
      <c r="B110" s="163" t="s">
        <v>9</v>
      </c>
      <c r="C110" s="164"/>
      <c r="D110" s="164"/>
      <c r="E110" s="165"/>
      <c r="F110" s="272" t="s">
        <v>10</v>
      </c>
      <c r="G110" s="192"/>
      <c r="H110" s="163" t="s">
        <v>11</v>
      </c>
      <c r="I110" s="165"/>
      <c r="J110" s="73" t="s">
        <v>12</v>
      </c>
      <c r="K110" s="193" t="s">
        <v>13</v>
      </c>
      <c r="L110" s="194"/>
      <c r="M110" s="74" t="s">
        <v>14</v>
      </c>
      <c r="N110" s="75" t="s">
        <v>15</v>
      </c>
      <c r="P110" s="11"/>
    </row>
    <row r="111" spans="1:16" s="1" customFormat="1" ht="65.099999999999994" customHeight="1" thickBot="1">
      <c r="A111" s="1">
        <f>$A$108</f>
        <v>1</v>
      </c>
      <c r="B111" s="214" t="s">
        <v>82</v>
      </c>
      <c r="C111" s="261"/>
      <c r="D111" s="261"/>
      <c r="E111" s="215"/>
      <c r="F111" s="262" t="s">
        <v>343</v>
      </c>
      <c r="G111" s="199"/>
      <c r="H111" s="200" t="s">
        <v>19</v>
      </c>
      <c r="I111" s="201"/>
      <c r="J111" s="18" t="s">
        <v>20</v>
      </c>
      <c r="K111" s="19" t="s">
        <v>21</v>
      </c>
      <c r="L111" s="20"/>
      <c r="M111" s="91"/>
      <c r="N111" s="89"/>
    </row>
    <row r="112" spans="1:16" s="1" customFormat="1" ht="25.5" customHeight="1">
      <c r="A112" s="1">
        <f>$A$108</f>
        <v>1</v>
      </c>
      <c r="B112" s="109" t="s">
        <v>43</v>
      </c>
      <c r="C112" s="263"/>
      <c r="D112" s="266" t="s">
        <v>44</v>
      </c>
      <c r="E112" s="267"/>
      <c r="F112" s="268" t="s">
        <v>80</v>
      </c>
      <c r="G112" s="269"/>
      <c r="H112" s="173" t="s">
        <v>19</v>
      </c>
      <c r="I112" s="270"/>
      <c r="J112" s="22" t="s">
        <v>20</v>
      </c>
      <c r="K112" s="23" t="s">
        <v>21</v>
      </c>
      <c r="L112" s="78"/>
      <c r="M112" s="79" t="s">
        <v>20</v>
      </c>
      <c r="N112" s="80" t="s">
        <v>20</v>
      </c>
    </row>
    <row r="113" spans="1:16" s="1" customFormat="1" ht="25.5" customHeight="1" thickBot="1">
      <c r="A113">
        <f t="shared" ref="A113" si="11">$A$16</f>
        <v>1</v>
      </c>
      <c r="B113" s="264"/>
      <c r="C113" s="265"/>
      <c r="D113" s="259" t="s">
        <v>46</v>
      </c>
      <c r="E113" s="271"/>
      <c r="F113" s="200" t="s">
        <v>20</v>
      </c>
      <c r="G113" s="201"/>
      <c r="H113" s="200" t="s">
        <v>47</v>
      </c>
      <c r="I113" s="201"/>
      <c r="J113" s="18" t="s">
        <v>48</v>
      </c>
      <c r="K113" s="19" t="s">
        <v>49</v>
      </c>
      <c r="L113" s="20"/>
      <c r="M113" s="67" t="s">
        <v>20</v>
      </c>
      <c r="N113" s="68" t="s">
        <v>20</v>
      </c>
    </row>
    <row r="114" spans="1:16">
      <c r="A114" s="1">
        <f>$A$108</f>
        <v>1</v>
      </c>
    </row>
    <row r="115" spans="1:16">
      <c r="A115" s="1">
        <f>$A$108</f>
        <v>1</v>
      </c>
    </row>
    <row r="116" spans="1:16">
      <c r="A116" s="1">
        <f>$A$108</f>
        <v>1</v>
      </c>
    </row>
    <row r="117" spans="1:16" s="59" customFormat="1" ht="17.25">
      <c r="A117" s="7">
        <f t="shared" ref="A117:A119" si="12">IF(SUM($A$10:$A$11)=0,1,0)</f>
        <v>1</v>
      </c>
      <c r="B117" s="58" t="s">
        <v>83</v>
      </c>
      <c r="C117" s="58"/>
    </row>
    <row r="118" spans="1:16" s="59" customFormat="1" ht="17.25">
      <c r="A118" s="7">
        <f t="shared" si="12"/>
        <v>1</v>
      </c>
      <c r="B118" s="175" t="s">
        <v>84</v>
      </c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</row>
    <row r="119" spans="1:16" s="6" customFormat="1" ht="15.75">
      <c r="A119" s="7">
        <f t="shared" si="12"/>
        <v>1</v>
      </c>
      <c r="B119" s="5"/>
    </row>
    <row r="120" spans="1:16" s="7" customFormat="1" ht="15.75">
      <c r="A120" s="7">
        <f>IF(SUM($A$10:$A$11)=0,1,0)*IF(D120&lt;&gt;"",1,0)</f>
        <v>1</v>
      </c>
      <c r="B120" s="161" t="s">
        <v>6</v>
      </c>
      <c r="C120" s="161"/>
      <c r="D120" s="162" t="s">
        <v>85</v>
      </c>
      <c r="E120" s="162"/>
      <c r="F120" s="162"/>
      <c r="G120" s="162"/>
      <c r="H120" s="162"/>
      <c r="I120" s="162"/>
      <c r="J120" s="162"/>
      <c r="K120" s="162"/>
      <c r="L120" s="162"/>
      <c r="M120" s="8" t="s">
        <v>8</v>
      </c>
      <c r="N120" s="9">
        <v>2</v>
      </c>
      <c r="P120" s="10"/>
    </row>
    <row r="121" spans="1:16" ht="15.75" thickBot="1">
      <c r="A121" s="1">
        <f t="shared" ref="A121:A141" si="13">$A$120</f>
        <v>1</v>
      </c>
      <c r="P121" s="11"/>
    </row>
    <row r="122" spans="1:16" ht="69.95" customHeight="1" thickBot="1">
      <c r="A122" s="1">
        <f t="shared" si="13"/>
        <v>1</v>
      </c>
      <c r="B122" s="163" t="s">
        <v>9</v>
      </c>
      <c r="C122" s="164"/>
      <c r="D122" s="164"/>
      <c r="E122" s="165"/>
      <c r="F122" s="191" t="s">
        <v>10</v>
      </c>
      <c r="G122" s="192"/>
      <c r="H122" s="163" t="s">
        <v>11</v>
      </c>
      <c r="I122" s="165"/>
      <c r="J122" s="73" t="s">
        <v>12</v>
      </c>
      <c r="K122" s="193" t="s">
        <v>13</v>
      </c>
      <c r="L122" s="194"/>
      <c r="M122" s="61" t="s">
        <v>14</v>
      </c>
      <c r="N122" s="62" t="s">
        <v>15</v>
      </c>
      <c r="P122" s="11"/>
    </row>
    <row r="123" spans="1:16" ht="15" customHeight="1">
      <c r="A123" s="1">
        <f t="shared" si="13"/>
        <v>1</v>
      </c>
      <c r="B123" s="107" t="s">
        <v>86</v>
      </c>
      <c r="C123" s="180"/>
      <c r="D123" s="180"/>
      <c r="E123" s="183"/>
      <c r="F123" s="218" t="s">
        <v>87</v>
      </c>
      <c r="G123" s="219"/>
      <c r="H123" s="115" t="s">
        <v>19</v>
      </c>
      <c r="I123" s="116"/>
      <c r="J123" s="12" t="s">
        <v>20</v>
      </c>
      <c r="K123" s="13" t="s">
        <v>21</v>
      </c>
      <c r="L123" s="14"/>
      <c r="M123" s="185"/>
      <c r="N123" s="188"/>
    </row>
    <row r="124" spans="1:16" ht="25.5" customHeight="1">
      <c r="A124" s="1">
        <f t="shared" si="13"/>
        <v>1</v>
      </c>
      <c r="B124" s="109"/>
      <c r="C124" s="181"/>
      <c r="D124" s="181"/>
      <c r="E124" s="184"/>
      <c r="F124" s="178" t="s">
        <v>88</v>
      </c>
      <c r="G124" s="179"/>
      <c r="H124" s="119" t="s">
        <v>19</v>
      </c>
      <c r="I124" s="120"/>
      <c r="J124" s="15" t="s">
        <v>20</v>
      </c>
      <c r="K124" s="16" t="s">
        <v>21</v>
      </c>
      <c r="L124" s="17"/>
      <c r="M124" s="186"/>
      <c r="N124" s="189"/>
    </row>
    <row r="125" spans="1:16" ht="90" customHeight="1">
      <c r="A125" s="1">
        <f t="shared" si="13"/>
        <v>1</v>
      </c>
      <c r="B125" s="109"/>
      <c r="C125" s="181"/>
      <c r="D125" s="181"/>
      <c r="E125" s="184"/>
      <c r="F125" s="178" t="s">
        <v>89</v>
      </c>
      <c r="G125" s="179"/>
      <c r="H125" s="119" t="s">
        <v>19</v>
      </c>
      <c r="I125" s="120"/>
      <c r="J125" s="15" t="s">
        <v>20</v>
      </c>
      <c r="K125" s="16" t="s">
        <v>21</v>
      </c>
      <c r="L125" s="17"/>
      <c r="M125" s="186"/>
      <c r="N125" s="189"/>
    </row>
    <row r="126" spans="1:16" ht="25.5" customHeight="1">
      <c r="A126" s="1">
        <f t="shared" si="13"/>
        <v>1</v>
      </c>
      <c r="B126" s="109"/>
      <c r="C126" s="181"/>
      <c r="D126" s="181"/>
      <c r="E126" s="184"/>
      <c r="F126" s="202" t="s">
        <v>90</v>
      </c>
      <c r="G126" s="203"/>
      <c r="H126" s="119" t="s">
        <v>19</v>
      </c>
      <c r="I126" s="120"/>
      <c r="J126" s="15" t="s">
        <v>20</v>
      </c>
      <c r="K126" s="16" t="s">
        <v>21</v>
      </c>
      <c r="L126" s="17"/>
      <c r="M126" s="186"/>
      <c r="N126" s="189"/>
    </row>
    <row r="127" spans="1:16" ht="39.950000000000003" customHeight="1">
      <c r="A127" s="1">
        <f t="shared" si="13"/>
        <v>1</v>
      </c>
      <c r="B127" s="109"/>
      <c r="C127" s="181"/>
      <c r="D127" s="181"/>
      <c r="E127" s="184"/>
      <c r="F127" s="220" t="s">
        <v>91</v>
      </c>
      <c r="G127" s="221"/>
      <c r="H127" s="119" t="s">
        <v>19</v>
      </c>
      <c r="I127" s="120"/>
      <c r="J127" s="15" t="s">
        <v>20</v>
      </c>
      <c r="K127" s="16" t="s">
        <v>21</v>
      </c>
      <c r="L127" s="17"/>
      <c r="M127" s="186"/>
      <c r="N127" s="189"/>
    </row>
    <row r="128" spans="1:16" ht="25.5" customHeight="1">
      <c r="A128" s="1">
        <f t="shared" si="13"/>
        <v>1</v>
      </c>
      <c r="B128" s="109"/>
      <c r="C128" s="181"/>
      <c r="D128" s="181"/>
      <c r="E128" s="184"/>
      <c r="F128" s="178" t="s">
        <v>92</v>
      </c>
      <c r="G128" s="179"/>
      <c r="H128" s="119" t="s">
        <v>19</v>
      </c>
      <c r="I128" s="120"/>
      <c r="J128" s="15" t="s">
        <v>20</v>
      </c>
      <c r="K128" s="16" t="s">
        <v>21</v>
      </c>
      <c r="L128" s="17"/>
      <c r="M128" s="186"/>
      <c r="N128" s="189"/>
    </row>
    <row r="129" spans="1:14" ht="25.5" customHeight="1">
      <c r="A129" s="1">
        <f t="shared" si="13"/>
        <v>1</v>
      </c>
      <c r="B129" s="109"/>
      <c r="C129" s="181"/>
      <c r="D129" s="181"/>
      <c r="E129" s="184"/>
      <c r="F129" s="178" t="s">
        <v>93</v>
      </c>
      <c r="G129" s="179"/>
      <c r="H129" s="119" t="s">
        <v>19</v>
      </c>
      <c r="I129" s="120"/>
      <c r="J129" s="15" t="s">
        <v>20</v>
      </c>
      <c r="K129" s="16" t="s">
        <v>21</v>
      </c>
      <c r="L129" s="17"/>
      <c r="M129" s="186"/>
      <c r="N129" s="189"/>
    </row>
    <row r="130" spans="1:14" ht="25.5" customHeight="1">
      <c r="A130" s="1">
        <f t="shared" si="13"/>
        <v>1</v>
      </c>
      <c r="B130" s="109"/>
      <c r="C130" s="181"/>
      <c r="D130" s="181"/>
      <c r="E130" s="184"/>
      <c r="F130" s="178" t="s">
        <v>94</v>
      </c>
      <c r="G130" s="179"/>
      <c r="H130" s="119" t="s">
        <v>19</v>
      </c>
      <c r="I130" s="120"/>
      <c r="J130" s="15" t="s">
        <v>20</v>
      </c>
      <c r="K130" s="16" t="s">
        <v>21</v>
      </c>
      <c r="L130" s="17"/>
      <c r="M130" s="186"/>
      <c r="N130" s="189"/>
    </row>
    <row r="131" spans="1:14" ht="25.5" customHeight="1">
      <c r="A131" s="1">
        <f t="shared" si="13"/>
        <v>1</v>
      </c>
      <c r="B131" s="109"/>
      <c r="C131" s="181"/>
      <c r="D131" s="181"/>
      <c r="E131" s="184"/>
      <c r="F131" s="178" t="s">
        <v>95</v>
      </c>
      <c r="G131" s="179"/>
      <c r="H131" s="119" t="s">
        <v>19</v>
      </c>
      <c r="I131" s="120"/>
      <c r="J131" s="15" t="s">
        <v>20</v>
      </c>
      <c r="K131" s="16" t="s">
        <v>21</v>
      </c>
      <c r="L131" s="17"/>
      <c r="M131" s="186"/>
      <c r="N131" s="189"/>
    </row>
    <row r="132" spans="1:14" ht="15" customHeight="1">
      <c r="A132" s="1">
        <f t="shared" si="13"/>
        <v>1</v>
      </c>
      <c r="B132" s="109"/>
      <c r="C132" s="181"/>
      <c r="D132" s="181"/>
      <c r="E132" s="184"/>
      <c r="F132" s="178" t="s">
        <v>96</v>
      </c>
      <c r="G132" s="179"/>
      <c r="H132" s="119" t="s">
        <v>19</v>
      </c>
      <c r="I132" s="120"/>
      <c r="J132" s="15" t="s">
        <v>20</v>
      </c>
      <c r="K132" s="16" t="s">
        <v>21</v>
      </c>
      <c r="L132" s="17"/>
      <c r="M132" s="186"/>
      <c r="N132" s="189"/>
    </row>
    <row r="133" spans="1:14" ht="50.1" customHeight="1">
      <c r="A133" s="1">
        <f t="shared" si="13"/>
        <v>1</v>
      </c>
      <c r="B133" s="109"/>
      <c r="C133" s="181"/>
      <c r="D133" s="181"/>
      <c r="E133" s="184"/>
      <c r="F133" s="178" t="s">
        <v>97</v>
      </c>
      <c r="G133" s="179"/>
      <c r="H133" s="119" t="s">
        <v>19</v>
      </c>
      <c r="I133" s="120"/>
      <c r="J133" s="15" t="s">
        <v>20</v>
      </c>
      <c r="K133" s="16" t="s">
        <v>21</v>
      </c>
      <c r="L133" s="17"/>
      <c r="M133" s="186"/>
      <c r="N133" s="189"/>
    </row>
    <row r="134" spans="1:14" ht="50.1" customHeight="1" thickBot="1">
      <c r="A134" s="1">
        <f t="shared" si="13"/>
        <v>1</v>
      </c>
      <c r="B134" s="111"/>
      <c r="C134" s="182"/>
      <c r="D134" s="182"/>
      <c r="E134" s="197"/>
      <c r="F134" s="198" t="s">
        <v>98</v>
      </c>
      <c r="G134" s="199"/>
      <c r="H134" s="137" t="s">
        <v>19</v>
      </c>
      <c r="I134" s="138"/>
      <c r="J134" s="18" t="s">
        <v>20</v>
      </c>
      <c r="K134" s="19" t="s">
        <v>21</v>
      </c>
      <c r="L134" s="20"/>
      <c r="M134" s="187"/>
      <c r="N134" s="190"/>
    </row>
    <row r="135" spans="1:14" ht="15" customHeight="1">
      <c r="A135" s="1">
        <f t="shared" si="13"/>
        <v>1</v>
      </c>
      <c r="B135" s="107" t="s">
        <v>99</v>
      </c>
      <c r="C135" s="180"/>
      <c r="D135" s="113" t="s">
        <v>100</v>
      </c>
      <c r="E135" s="160"/>
      <c r="F135" s="218" t="s">
        <v>101</v>
      </c>
      <c r="G135" s="219"/>
      <c r="H135" s="235" t="s">
        <v>19</v>
      </c>
      <c r="I135" s="236"/>
      <c r="J135" s="12" t="s">
        <v>20</v>
      </c>
      <c r="K135" s="13" t="s">
        <v>21</v>
      </c>
      <c r="L135" s="14"/>
      <c r="M135" s="185"/>
      <c r="N135" s="188"/>
    </row>
    <row r="136" spans="1:14" ht="15" customHeight="1">
      <c r="A136" s="1">
        <f t="shared" si="13"/>
        <v>1</v>
      </c>
      <c r="B136" s="109"/>
      <c r="C136" s="181"/>
      <c r="D136" s="117"/>
      <c r="E136" s="126"/>
      <c r="F136" s="178" t="s">
        <v>102</v>
      </c>
      <c r="G136" s="179"/>
      <c r="H136" s="119" t="s">
        <v>19</v>
      </c>
      <c r="I136" s="120"/>
      <c r="J136" s="15" t="s">
        <v>20</v>
      </c>
      <c r="K136" s="16" t="s">
        <v>21</v>
      </c>
      <c r="L136" s="17"/>
      <c r="M136" s="186"/>
      <c r="N136" s="189"/>
    </row>
    <row r="137" spans="1:14" ht="25.5" customHeight="1">
      <c r="A137" s="1">
        <f t="shared" si="13"/>
        <v>1</v>
      </c>
      <c r="B137" s="109"/>
      <c r="C137" s="181"/>
      <c r="D137" s="117"/>
      <c r="E137" s="126"/>
      <c r="F137" s="178" t="s">
        <v>103</v>
      </c>
      <c r="G137" s="179"/>
      <c r="H137" s="154" t="s">
        <v>19</v>
      </c>
      <c r="I137" s="155"/>
      <c r="J137" s="15" t="s">
        <v>20</v>
      </c>
      <c r="K137" s="16" t="s">
        <v>21</v>
      </c>
      <c r="L137" s="17"/>
      <c r="M137" s="186"/>
      <c r="N137" s="189"/>
    </row>
    <row r="138" spans="1:14" ht="25.5" customHeight="1">
      <c r="A138" s="1">
        <f t="shared" si="13"/>
        <v>1</v>
      </c>
      <c r="B138" s="109"/>
      <c r="C138" s="181"/>
      <c r="D138" s="117"/>
      <c r="E138" s="126"/>
      <c r="F138" s="178" t="s">
        <v>104</v>
      </c>
      <c r="G138" s="179"/>
      <c r="H138" s="154" t="s">
        <v>19</v>
      </c>
      <c r="I138" s="155"/>
      <c r="J138" s="15" t="s">
        <v>20</v>
      </c>
      <c r="K138" s="16" t="s">
        <v>21</v>
      </c>
      <c r="L138" s="17"/>
      <c r="M138" s="186"/>
      <c r="N138" s="189"/>
    </row>
    <row r="139" spans="1:14" ht="39.950000000000003" customHeight="1" thickBot="1">
      <c r="A139" s="1">
        <f t="shared" si="13"/>
        <v>1</v>
      </c>
      <c r="B139" s="111"/>
      <c r="C139" s="182"/>
      <c r="D139" s="259"/>
      <c r="E139" s="260"/>
      <c r="F139" s="198" t="s">
        <v>105</v>
      </c>
      <c r="G139" s="199"/>
      <c r="H139" s="137" t="s">
        <v>19</v>
      </c>
      <c r="I139" s="138"/>
      <c r="J139" s="18" t="s">
        <v>20</v>
      </c>
      <c r="K139" s="19" t="s">
        <v>21</v>
      </c>
      <c r="L139" s="20"/>
      <c r="M139" s="186"/>
      <c r="N139" s="189"/>
    </row>
    <row r="140" spans="1:14" s="1" customFormat="1" ht="30" customHeight="1">
      <c r="A140" s="1">
        <f t="shared" si="13"/>
        <v>1</v>
      </c>
      <c r="B140" s="107" t="s">
        <v>43</v>
      </c>
      <c r="C140" s="180"/>
      <c r="D140" s="113" t="s">
        <v>106</v>
      </c>
      <c r="E140" s="160"/>
      <c r="F140" s="115" t="s">
        <v>20</v>
      </c>
      <c r="G140" s="116" t="s">
        <v>20</v>
      </c>
      <c r="H140" s="115" t="s">
        <v>19</v>
      </c>
      <c r="I140" s="116"/>
      <c r="J140" s="12" t="s">
        <v>20</v>
      </c>
      <c r="K140" s="13" t="s">
        <v>21</v>
      </c>
      <c r="L140" s="14"/>
      <c r="M140" s="65" t="s">
        <v>20</v>
      </c>
      <c r="N140" s="66" t="s">
        <v>20</v>
      </c>
    </row>
    <row r="141" spans="1:14" s="1" customFormat="1" ht="30" customHeight="1">
      <c r="A141" s="1">
        <f t="shared" si="13"/>
        <v>1</v>
      </c>
      <c r="B141" s="109"/>
      <c r="C141" s="181"/>
      <c r="D141" s="117" t="s">
        <v>107</v>
      </c>
      <c r="E141" s="126"/>
      <c r="F141" s="119" t="s">
        <v>20</v>
      </c>
      <c r="G141" s="120" t="s">
        <v>20</v>
      </c>
      <c r="H141" s="119" t="s">
        <v>19</v>
      </c>
      <c r="I141" s="120"/>
      <c r="J141" s="15" t="s">
        <v>20</v>
      </c>
      <c r="K141" s="16" t="s">
        <v>21</v>
      </c>
      <c r="L141" s="17"/>
      <c r="M141" s="79" t="s">
        <v>20</v>
      </c>
      <c r="N141" s="80" t="s">
        <v>20</v>
      </c>
    </row>
    <row r="142" spans="1:14" s="1" customFormat="1" ht="25.5" customHeight="1" thickBot="1">
      <c r="A142">
        <f t="shared" ref="A142" si="14">$A$16</f>
        <v>1</v>
      </c>
      <c r="B142" s="111"/>
      <c r="C142" s="182"/>
      <c r="D142" s="259" t="s">
        <v>46</v>
      </c>
      <c r="E142" s="260"/>
      <c r="F142" s="200" t="s">
        <v>20</v>
      </c>
      <c r="G142" s="201"/>
      <c r="H142" s="200" t="s">
        <v>47</v>
      </c>
      <c r="I142" s="201"/>
      <c r="J142" s="18" t="s">
        <v>48</v>
      </c>
      <c r="K142" s="19" t="s">
        <v>49</v>
      </c>
      <c r="L142" s="20"/>
      <c r="M142" s="67" t="s">
        <v>20</v>
      </c>
      <c r="N142" s="68" t="s">
        <v>20</v>
      </c>
    </row>
    <row r="143" spans="1:14">
      <c r="A143" s="1">
        <f>$A$120</f>
        <v>1</v>
      </c>
    </row>
    <row r="144" spans="1:14">
      <c r="A144" s="1">
        <f>$A$120</f>
        <v>1</v>
      </c>
    </row>
    <row r="145" spans="1:16">
      <c r="A145" s="1">
        <f>$A$120</f>
        <v>1</v>
      </c>
    </row>
    <row r="146" spans="1:16" s="7" customFormat="1" ht="15.75">
      <c r="A146" s="7">
        <f>IF(SUM($A$10:$A$11)=0,1,0)*IF(D146&lt;&gt;"",1,0)</f>
        <v>1</v>
      </c>
      <c r="B146" s="161" t="s">
        <v>6</v>
      </c>
      <c r="C146" s="161"/>
      <c r="D146" s="162" t="s">
        <v>108</v>
      </c>
      <c r="E146" s="162"/>
      <c r="F146" s="162"/>
      <c r="G146" s="162"/>
      <c r="H146" s="162"/>
      <c r="I146" s="162"/>
      <c r="J146" s="162"/>
      <c r="K146" s="162"/>
      <c r="L146" s="162"/>
      <c r="M146" s="8" t="s">
        <v>8</v>
      </c>
      <c r="N146" s="9">
        <v>1</v>
      </c>
      <c r="P146" s="10"/>
    </row>
    <row r="147" spans="1:16" ht="15.75" thickBot="1">
      <c r="A147" s="1">
        <f>$A$146</f>
        <v>1</v>
      </c>
      <c r="P147" s="11"/>
    </row>
    <row r="148" spans="1:16" ht="69.95" customHeight="1" thickBot="1">
      <c r="A148" s="1">
        <f t="shared" ref="A148:A189" si="15">$A$146</f>
        <v>1</v>
      </c>
      <c r="B148" s="163" t="s">
        <v>9</v>
      </c>
      <c r="C148" s="164"/>
      <c r="D148" s="164"/>
      <c r="E148" s="165"/>
      <c r="F148" s="258" t="s">
        <v>10</v>
      </c>
      <c r="G148" s="167"/>
      <c r="H148" s="168" t="s">
        <v>11</v>
      </c>
      <c r="I148" s="169"/>
      <c r="J148" s="60" t="s">
        <v>12</v>
      </c>
      <c r="K148" s="170" t="s">
        <v>13</v>
      </c>
      <c r="L148" s="171"/>
      <c r="M148" s="61" t="s">
        <v>14</v>
      </c>
      <c r="N148" s="62" t="s">
        <v>15</v>
      </c>
      <c r="P148" s="11"/>
    </row>
    <row r="149" spans="1:16" ht="54.95" customHeight="1">
      <c r="A149" s="1">
        <f t="shared" si="15"/>
        <v>1</v>
      </c>
      <c r="B149" s="107" t="s">
        <v>109</v>
      </c>
      <c r="C149" s="183"/>
      <c r="D149" s="254" t="s">
        <v>110</v>
      </c>
      <c r="E149" s="251"/>
      <c r="F149" s="256" t="s">
        <v>111</v>
      </c>
      <c r="G149" s="257"/>
      <c r="H149" s="235" t="s">
        <v>19</v>
      </c>
      <c r="I149" s="236"/>
      <c r="J149" s="12" t="s">
        <v>20</v>
      </c>
      <c r="K149" s="13" t="s">
        <v>21</v>
      </c>
      <c r="L149" s="14"/>
      <c r="M149" s="185"/>
      <c r="N149" s="188"/>
    </row>
    <row r="150" spans="1:16" ht="50.1" customHeight="1">
      <c r="A150" s="1">
        <f t="shared" si="15"/>
        <v>1</v>
      </c>
      <c r="B150" s="109"/>
      <c r="C150" s="184"/>
      <c r="D150" s="254"/>
      <c r="E150" s="251"/>
      <c r="F150" s="244" t="s">
        <v>112</v>
      </c>
      <c r="G150" s="245"/>
      <c r="H150" s="154" t="s">
        <v>19</v>
      </c>
      <c r="I150" s="155"/>
      <c r="J150" s="15" t="s">
        <v>20</v>
      </c>
      <c r="K150" s="16" t="s">
        <v>21</v>
      </c>
      <c r="L150" s="17"/>
      <c r="M150" s="186"/>
      <c r="N150" s="189"/>
    </row>
    <row r="151" spans="1:16" ht="39.950000000000003" customHeight="1" thickBot="1">
      <c r="A151" s="1">
        <f t="shared" si="15"/>
        <v>1</v>
      </c>
      <c r="B151" s="109"/>
      <c r="C151" s="184"/>
      <c r="D151" s="255"/>
      <c r="E151" s="253"/>
      <c r="F151" s="246" t="s">
        <v>113</v>
      </c>
      <c r="G151" s="247"/>
      <c r="H151" s="137" t="s">
        <v>19</v>
      </c>
      <c r="I151" s="138"/>
      <c r="J151" s="18" t="s">
        <v>20</v>
      </c>
      <c r="K151" s="19" t="s">
        <v>21</v>
      </c>
      <c r="L151" s="20"/>
      <c r="M151" s="187"/>
      <c r="N151" s="190"/>
    </row>
    <row r="152" spans="1:16" ht="39.950000000000003" customHeight="1">
      <c r="A152" s="1">
        <f t="shared" si="15"/>
        <v>1</v>
      </c>
      <c r="B152" s="109"/>
      <c r="C152" s="184"/>
      <c r="D152" s="239" t="s">
        <v>114</v>
      </c>
      <c r="E152" s="230"/>
      <c r="F152" s="242" t="s">
        <v>115</v>
      </c>
      <c r="G152" s="243"/>
      <c r="H152" s="235" t="s">
        <v>19</v>
      </c>
      <c r="I152" s="236"/>
      <c r="J152" s="12" t="s">
        <v>20</v>
      </c>
      <c r="K152" s="13" t="s">
        <v>21</v>
      </c>
      <c r="L152" s="14"/>
      <c r="M152" s="25"/>
      <c r="N152" s="26"/>
    </row>
    <row r="153" spans="1:16" ht="15" customHeight="1">
      <c r="A153" s="1">
        <f t="shared" si="15"/>
        <v>1</v>
      </c>
      <c r="B153" s="109"/>
      <c r="C153" s="184"/>
      <c r="D153" s="240"/>
      <c r="E153" s="149"/>
      <c r="F153" s="244" t="s">
        <v>116</v>
      </c>
      <c r="G153" s="245"/>
      <c r="H153" s="154" t="s">
        <v>19</v>
      </c>
      <c r="I153" s="155"/>
      <c r="J153" s="81" t="s">
        <v>20</v>
      </c>
      <c r="K153" s="16" t="s">
        <v>21</v>
      </c>
      <c r="L153" s="17"/>
      <c r="M153" s="27"/>
      <c r="N153" s="28"/>
    </row>
    <row r="154" spans="1:16" ht="50.1" customHeight="1">
      <c r="A154" s="1">
        <f t="shared" si="15"/>
        <v>1</v>
      </c>
      <c r="B154" s="109"/>
      <c r="C154" s="184"/>
      <c r="D154" s="240"/>
      <c r="E154" s="149"/>
      <c r="F154" s="244" t="s">
        <v>112</v>
      </c>
      <c r="G154" s="245"/>
      <c r="H154" s="154" t="s">
        <v>19</v>
      </c>
      <c r="I154" s="155"/>
      <c r="J154" s="15" t="s">
        <v>20</v>
      </c>
      <c r="K154" s="16" t="s">
        <v>21</v>
      </c>
      <c r="L154" s="17"/>
      <c r="M154" s="27"/>
      <c r="N154" s="28"/>
    </row>
    <row r="155" spans="1:16" ht="39.950000000000003" customHeight="1" thickBot="1">
      <c r="A155" s="1">
        <f t="shared" si="15"/>
        <v>1</v>
      </c>
      <c r="B155" s="109"/>
      <c r="C155" s="184"/>
      <c r="D155" s="241"/>
      <c r="E155" s="151"/>
      <c r="F155" s="246" t="s">
        <v>113</v>
      </c>
      <c r="G155" s="247"/>
      <c r="H155" s="137" t="s">
        <v>19</v>
      </c>
      <c r="I155" s="138"/>
      <c r="J155" s="18" t="s">
        <v>20</v>
      </c>
      <c r="K155" s="19" t="s">
        <v>21</v>
      </c>
      <c r="L155" s="20"/>
      <c r="M155" s="29"/>
      <c r="N155" s="30"/>
    </row>
    <row r="156" spans="1:16" ht="75" customHeight="1">
      <c r="A156" s="1">
        <f t="shared" si="15"/>
        <v>1</v>
      </c>
      <c r="B156" s="109"/>
      <c r="C156" s="184"/>
      <c r="D156" s="248" t="s">
        <v>117</v>
      </c>
      <c r="E156" s="249"/>
      <c r="F156" s="242" t="s">
        <v>118</v>
      </c>
      <c r="G156" s="243"/>
      <c r="H156" s="235" t="s">
        <v>19</v>
      </c>
      <c r="I156" s="236"/>
      <c r="J156" s="12" t="s">
        <v>20</v>
      </c>
      <c r="K156" s="13" t="s">
        <v>21</v>
      </c>
      <c r="L156" s="14"/>
      <c r="M156" s="25"/>
      <c r="N156" s="26"/>
    </row>
    <row r="157" spans="1:16" ht="25.5" customHeight="1">
      <c r="A157" s="1">
        <f t="shared" si="15"/>
        <v>1</v>
      </c>
      <c r="B157" s="109"/>
      <c r="C157" s="184"/>
      <c r="D157" s="250"/>
      <c r="E157" s="251"/>
      <c r="F157" s="244" t="s">
        <v>119</v>
      </c>
      <c r="G157" s="245"/>
      <c r="H157" s="154" t="s">
        <v>19</v>
      </c>
      <c r="I157" s="155"/>
      <c r="J157" s="15" t="s">
        <v>20</v>
      </c>
      <c r="K157" s="16" t="s">
        <v>21</v>
      </c>
      <c r="L157" s="17"/>
      <c r="M157" s="27"/>
      <c r="N157" s="28"/>
    </row>
    <row r="158" spans="1:16" ht="15" customHeight="1">
      <c r="A158" s="1">
        <f t="shared" si="15"/>
        <v>1</v>
      </c>
      <c r="B158" s="109"/>
      <c r="C158" s="184"/>
      <c r="D158" s="250"/>
      <c r="E158" s="251"/>
      <c r="F158" s="244" t="s">
        <v>120</v>
      </c>
      <c r="G158" s="245"/>
      <c r="H158" s="154" t="s">
        <v>19</v>
      </c>
      <c r="I158" s="155"/>
      <c r="J158" s="81" t="s">
        <v>20</v>
      </c>
      <c r="K158" s="16" t="s">
        <v>21</v>
      </c>
      <c r="L158" s="17"/>
      <c r="M158" s="27"/>
      <c r="N158" s="28"/>
    </row>
    <row r="159" spans="1:16" ht="50.1" customHeight="1">
      <c r="A159" s="1">
        <f t="shared" si="15"/>
        <v>1</v>
      </c>
      <c r="B159" s="109"/>
      <c r="C159" s="184"/>
      <c r="D159" s="250"/>
      <c r="E159" s="251"/>
      <c r="F159" s="244" t="s">
        <v>112</v>
      </c>
      <c r="G159" s="245"/>
      <c r="H159" s="154" t="s">
        <v>19</v>
      </c>
      <c r="I159" s="155"/>
      <c r="J159" s="15" t="s">
        <v>20</v>
      </c>
      <c r="K159" s="16" t="s">
        <v>21</v>
      </c>
      <c r="L159" s="17"/>
      <c r="M159" s="27"/>
      <c r="N159" s="28"/>
    </row>
    <row r="160" spans="1:16" ht="39.950000000000003" customHeight="1" thickBot="1">
      <c r="A160" s="1">
        <f t="shared" si="15"/>
        <v>1</v>
      </c>
      <c r="B160" s="109"/>
      <c r="C160" s="184"/>
      <c r="D160" s="252"/>
      <c r="E160" s="253"/>
      <c r="F160" s="246" t="s">
        <v>113</v>
      </c>
      <c r="G160" s="247"/>
      <c r="H160" s="137" t="s">
        <v>19</v>
      </c>
      <c r="I160" s="138"/>
      <c r="J160" s="18" t="s">
        <v>20</v>
      </c>
      <c r="K160" s="19" t="s">
        <v>21</v>
      </c>
      <c r="L160" s="20"/>
      <c r="M160" s="29"/>
      <c r="N160" s="30"/>
    </row>
    <row r="161" spans="1:14" ht="15.75" customHeight="1">
      <c r="A161" s="1">
        <f t="shared" si="15"/>
        <v>1</v>
      </c>
      <c r="B161" s="109"/>
      <c r="C161" s="184"/>
      <c r="D161" s="239" t="s">
        <v>121</v>
      </c>
      <c r="E161" s="230"/>
      <c r="F161" s="242" t="s">
        <v>122</v>
      </c>
      <c r="G161" s="243"/>
      <c r="H161" s="235" t="s">
        <v>19</v>
      </c>
      <c r="I161" s="236"/>
      <c r="J161" s="12" t="s">
        <v>20</v>
      </c>
      <c r="K161" s="13" t="s">
        <v>21</v>
      </c>
      <c r="L161" s="14"/>
      <c r="M161" s="185"/>
      <c r="N161" s="188"/>
    </row>
    <row r="162" spans="1:14" ht="39.950000000000003" customHeight="1">
      <c r="A162" s="1">
        <f t="shared" si="15"/>
        <v>1</v>
      </c>
      <c r="B162" s="109"/>
      <c r="C162" s="184"/>
      <c r="D162" s="240"/>
      <c r="E162" s="149"/>
      <c r="F162" s="244" t="s">
        <v>123</v>
      </c>
      <c r="G162" s="245"/>
      <c r="H162" s="154" t="s">
        <v>19</v>
      </c>
      <c r="I162" s="155"/>
      <c r="J162" s="81" t="s">
        <v>20</v>
      </c>
      <c r="K162" s="16" t="s">
        <v>21</v>
      </c>
      <c r="L162" s="17"/>
      <c r="M162" s="186"/>
      <c r="N162" s="189"/>
    </row>
    <row r="163" spans="1:14" ht="15" customHeight="1">
      <c r="A163" s="1">
        <f t="shared" si="15"/>
        <v>1</v>
      </c>
      <c r="B163" s="109"/>
      <c r="C163" s="184"/>
      <c r="D163" s="240"/>
      <c r="E163" s="149"/>
      <c r="F163" s="244" t="s">
        <v>124</v>
      </c>
      <c r="G163" s="245"/>
      <c r="H163" s="154" t="s">
        <v>19</v>
      </c>
      <c r="I163" s="155"/>
      <c r="J163" s="81" t="s">
        <v>20</v>
      </c>
      <c r="K163" s="16" t="s">
        <v>21</v>
      </c>
      <c r="L163" s="17"/>
      <c r="M163" s="186"/>
      <c r="N163" s="189"/>
    </row>
    <row r="164" spans="1:14" ht="50.1" customHeight="1">
      <c r="A164" s="1">
        <f t="shared" si="15"/>
        <v>1</v>
      </c>
      <c r="B164" s="109"/>
      <c r="C164" s="184"/>
      <c r="D164" s="240"/>
      <c r="E164" s="149"/>
      <c r="F164" s="244" t="s">
        <v>112</v>
      </c>
      <c r="G164" s="245"/>
      <c r="H164" s="154" t="s">
        <v>19</v>
      </c>
      <c r="I164" s="155"/>
      <c r="J164" s="15" t="s">
        <v>20</v>
      </c>
      <c r="K164" s="16" t="s">
        <v>21</v>
      </c>
      <c r="L164" s="17"/>
      <c r="M164" s="186"/>
      <c r="N164" s="189"/>
    </row>
    <row r="165" spans="1:14" ht="39.950000000000003" customHeight="1" thickBot="1">
      <c r="A165" s="1">
        <f t="shared" si="15"/>
        <v>1</v>
      </c>
      <c r="B165" s="109"/>
      <c r="C165" s="184"/>
      <c r="D165" s="241"/>
      <c r="E165" s="151"/>
      <c r="F165" s="246" t="s">
        <v>113</v>
      </c>
      <c r="G165" s="247"/>
      <c r="H165" s="137" t="s">
        <v>19</v>
      </c>
      <c r="I165" s="138"/>
      <c r="J165" s="18" t="s">
        <v>20</v>
      </c>
      <c r="K165" s="19" t="s">
        <v>21</v>
      </c>
      <c r="L165" s="20"/>
      <c r="M165" s="187"/>
      <c r="N165" s="190"/>
    </row>
    <row r="166" spans="1:14" ht="25.5" customHeight="1">
      <c r="A166" s="1">
        <f t="shared" si="15"/>
        <v>1</v>
      </c>
      <c r="B166" s="109"/>
      <c r="C166" s="184"/>
      <c r="D166" s="239" t="s">
        <v>125</v>
      </c>
      <c r="E166" s="230"/>
      <c r="F166" s="242" t="s">
        <v>126</v>
      </c>
      <c r="G166" s="243"/>
      <c r="H166" s="235" t="s">
        <v>19</v>
      </c>
      <c r="I166" s="236"/>
      <c r="J166" s="12" t="s">
        <v>20</v>
      </c>
      <c r="K166" s="13" t="s">
        <v>21</v>
      </c>
      <c r="L166" s="14"/>
      <c r="M166" s="185"/>
      <c r="N166" s="188"/>
    </row>
    <row r="167" spans="1:14" ht="39.950000000000003" customHeight="1">
      <c r="A167" s="1">
        <f t="shared" si="15"/>
        <v>1</v>
      </c>
      <c r="B167" s="109"/>
      <c r="C167" s="184"/>
      <c r="D167" s="240"/>
      <c r="E167" s="149"/>
      <c r="F167" s="244" t="s">
        <v>127</v>
      </c>
      <c r="G167" s="245"/>
      <c r="H167" s="154" t="s">
        <v>19</v>
      </c>
      <c r="I167" s="155"/>
      <c r="J167" s="15" t="s">
        <v>20</v>
      </c>
      <c r="K167" s="16" t="s">
        <v>21</v>
      </c>
      <c r="L167" s="17"/>
      <c r="M167" s="186"/>
      <c r="N167" s="189"/>
    </row>
    <row r="168" spans="1:14" ht="15" customHeight="1">
      <c r="A168" s="1">
        <f t="shared" si="15"/>
        <v>1</v>
      </c>
      <c r="B168" s="109"/>
      <c r="C168" s="184"/>
      <c r="D168" s="240"/>
      <c r="E168" s="149"/>
      <c r="F168" s="244" t="s">
        <v>124</v>
      </c>
      <c r="G168" s="245"/>
      <c r="H168" s="154" t="s">
        <v>19</v>
      </c>
      <c r="I168" s="155"/>
      <c r="J168" s="81" t="s">
        <v>20</v>
      </c>
      <c r="K168" s="16" t="s">
        <v>21</v>
      </c>
      <c r="L168" s="17"/>
      <c r="M168" s="186"/>
      <c r="N168" s="189"/>
    </row>
    <row r="169" spans="1:14" ht="39.950000000000003" customHeight="1" thickBot="1">
      <c r="A169" s="1">
        <f t="shared" si="15"/>
        <v>1</v>
      </c>
      <c r="B169" s="109"/>
      <c r="C169" s="184"/>
      <c r="D169" s="241"/>
      <c r="E169" s="151"/>
      <c r="F169" s="246" t="s">
        <v>113</v>
      </c>
      <c r="G169" s="247"/>
      <c r="H169" s="137" t="s">
        <v>19</v>
      </c>
      <c r="I169" s="138"/>
      <c r="J169" s="18" t="s">
        <v>20</v>
      </c>
      <c r="K169" s="19" t="s">
        <v>21</v>
      </c>
      <c r="L169" s="20"/>
      <c r="M169" s="187"/>
      <c r="N169" s="190"/>
    </row>
    <row r="170" spans="1:14" ht="25.5" customHeight="1">
      <c r="A170" s="1">
        <f t="shared" si="15"/>
        <v>1</v>
      </c>
      <c r="B170" s="109"/>
      <c r="C170" s="184"/>
      <c r="D170" s="239" t="s">
        <v>128</v>
      </c>
      <c r="E170" s="230"/>
      <c r="F170" s="242" t="s">
        <v>126</v>
      </c>
      <c r="G170" s="243"/>
      <c r="H170" s="235" t="s">
        <v>19</v>
      </c>
      <c r="I170" s="236"/>
      <c r="J170" s="12" t="s">
        <v>20</v>
      </c>
      <c r="K170" s="13" t="s">
        <v>21</v>
      </c>
      <c r="L170" s="14"/>
      <c r="M170" s="185"/>
      <c r="N170" s="188"/>
    </row>
    <row r="171" spans="1:14" ht="39.950000000000003" customHeight="1">
      <c r="A171" s="1">
        <f t="shared" si="15"/>
        <v>1</v>
      </c>
      <c r="B171" s="109"/>
      <c r="C171" s="184"/>
      <c r="D171" s="240"/>
      <c r="E171" s="149"/>
      <c r="F171" s="244" t="s">
        <v>129</v>
      </c>
      <c r="G171" s="245"/>
      <c r="H171" s="154" t="s">
        <v>19</v>
      </c>
      <c r="I171" s="155"/>
      <c r="J171" s="81" t="s">
        <v>20</v>
      </c>
      <c r="K171" s="16" t="s">
        <v>21</v>
      </c>
      <c r="L171" s="17"/>
      <c r="M171" s="186"/>
      <c r="N171" s="189"/>
    </row>
    <row r="172" spans="1:14" ht="15" customHeight="1">
      <c r="A172" s="1">
        <f t="shared" si="15"/>
        <v>1</v>
      </c>
      <c r="B172" s="109"/>
      <c r="C172" s="184"/>
      <c r="D172" s="240"/>
      <c r="E172" s="149"/>
      <c r="F172" s="244" t="s">
        <v>130</v>
      </c>
      <c r="G172" s="245"/>
      <c r="H172" s="154" t="s">
        <v>19</v>
      </c>
      <c r="I172" s="155"/>
      <c r="J172" s="81" t="s">
        <v>20</v>
      </c>
      <c r="K172" s="16" t="s">
        <v>21</v>
      </c>
      <c r="L172" s="17"/>
      <c r="M172" s="186"/>
      <c r="N172" s="189"/>
    </row>
    <row r="173" spans="1:14" ht="39.950000000000003" customHeight="1" thickBot="1">
      <c r="A173" s="1">
        <f t="shared" si="15"/>
        <v>1</v>
      </c>
      <c r="B173" s="109"/>
      <c r="C173" s="184"/>
      <c r="D173" s="241"/>
      <c r="E173" s="151"/>
      <c r="F173" s="246" t="s">
        <v>113</v>
      </c>
      <c r="G173" s="247"/>
      <c r="H173" s="137" t="s">
        <v>19</v>
      </c>
      <c r="I173" s="138"/>
      <c r="J173" s="18" t="s">
        <v>20</v>
      </c>
      <c r="K173" s="19" t="s">
        <v>21</v>
      </c>
      <c r="L173" s="20"/>
      <c r="M173" s="187"/>
      <c r="N173" s="190"/>
    </row>
    <row r="174" spans="1:14" ht="25.5" customHeight="1">
      <c r="A174" s="1">
        <f t="shared" si="15"/>
        <v>1</v>
      </c>
      <c r="B174" s="109"/>
      <c r="C174" s="184"/>
      <c r="D174" s="239" t="s">
        <v>131</v>
      </c>
      <c r="E174" s="230"/>
      <c r="F174" s="256" t="s">
        <v>126</v>
      </c>
      <c r="G174" s="257"/>
      <c r="H174" s="235" t="s">
        <v>19</v>
      </c>
      <c r="I174" s="236"/>
      <c r="J174" s="12" t="s">
        <v>20</v>
      </c>
      <c r="K174" s="13" t="s">
        <v>21</v>
      </c>
      <c r="L174" s="14"/>
      <c r="M174" s="185"/>
      <c r="N174" s="188"/>
    </row>
    <row r="175" spans="1:14" ht="25.5" customHeight="1">
      <c r="A175" s="1">
        <f t="shared" si="15"/>
        <v>1</v>
      </c>
      <c r="B175" s="109"/>
      <c r="C175" s="184"/>
      <c r="D175" s="240"/>
      <c r="E175" s="149"/>
      <c r="F175" s="195" t="s">
        <v>132</v>
      </c>
      <c r="G175" s="196"/>
      <c r="H175" s="154" t="s">
        <v>19</v>
      </c>
      <c r="I175" s="155"/>
      <c r="J175" s="15" t="s">
        <v>20</v>
      </c>
      <c r="K175" s="16" t="s">
        <v>21</v>
      </c>
      <c r="L175" s="17"/>
      <c r="M175" s="186"/>
      <c r="N175" s="189"/>
    </row>
    <row r="176" spans="1:14" ht="25.5" customHeight="1">
      <c r="A176" s="1">
        <f t="shared" si="15"/>
        <v>1</v>
      </c>
      <c r="B176" s="109"/>
      <c r="C176" s="184"/>
      <c r="D176" s="240"/>
      <c r="E176" s="149"/>
      <c r="F176" s="195" t="s">
        <v>133</v>
      </c>
      <c r="G176" s="196"/>
      <c r="H176" s="154" t="s">
        <v>19</v>
      </c>
      <c r="I176" s="155"/>
      <c r="J176" s="15" t="s">
        <v>20</v>
      </c>
      <c r="K176" s="16" t="s">
        <v>21</v>
      </c>
      <c r="L176" s="17"/>
      <c r="M176" s="186"/>
      <c r="N176" s="189"/>
    </row>
    <row r="177" spans="1:16" ht="15" customHeight="1">
      <c r="A177" s="1">
        <f t="shared" si="15"/>
        <v>1</v>
      </c>
      <c r="B177" s="109"/>
      <c r="C177" s="184"/>
      <c r="D177" s="240"/>
      <c r="E177" s="149"/>
      <c r="F177" s="195" t="s">
        <v>134</v>
      </c>
      <c r="G177" s="196"/>
      <c r="H177" s="154" t="s">
        <v>19</v>
      </c>
      <c r="I177" s="155"/>
      <c r="J177" s="81" t="s">
        <v>20</v>
      </c>
      <c r="K177" s="16" t="s">
        <v>21</v>
      </c>
      <c r="L177" s="17"/>
      <c r="M177" s="186"/>
      <c r="N177" s="189"/>
    </row>
    <row r="178" spans="1:16" ht="25.5" customHeight="1">
      <c r="A178" s="1">
        <f t="shared" si="15"/>
        <v>1</v>
      </c>
      <c r="B178" s="109"/>
      <c r="C178" s="184"/>
      <c r="D178" s="240"/>
      <c r="E178" s="149"/>
      <c r="F178" s="195" t="s">
        <v>135</v>
      </c>
      <c r="G178" s="196"/>
      <c r="H178" s="154" t="s">
        <v>19</v>
      </c>
      <c r="I178" s="155"/>
      <c r="J178" s="15" t="s">
        <v>20</v>
      </c>
      <c r="K178" s="16" t="s">
        <v>21</v>
      </c>
      <c r="L178" s="17"/>
      <c r="M178" s="186"/>
      <c r="N178" s="189"/>
    </row>
    <row r="179" spans="1:16" ht="50.1" customHeight="1" thickBot="1">
      <c r="A179" s="1">
        <f t="shared" si="15"/>
        <v>1</v>
      </c>
      <c r="B179" s="109"/>
      <c r="C179" s="184"/>
      <c r="D179" s="241"/>
      <c r="E179" s="151"/>
      <c r="F179" s="237" t="s">
        <v>136</v>
      </c>
      <c r="G179" s="238"/>
      <c r="H179" s="137" t="s">
        <v>19</v>
      </c>
      <c r="I179" s="138"/>
      <c r="J179" s="18" t="s">
        <v>20</v>
      </c>
      <c r="K179" s="19" t="s">
        <v>21</v>
      </c>
      <c r="L179" s="20"/>
      <c r="M179" s="187"/>
      <c r="N179" s="190"/>
    </row>
    <row r="180" spans="1:16" ht="25.5" customHeight="1">
      <c r="A180" s="1">
        <f t="shared" si="15"/>
        <v>1</v>
      </c>
      <c r="B180" s="109"/>
      <c r="C180" s="184"/>
      <c r="D180" s="239" t="s">
        <v>137</v>
      </c>
      <c r="E180" s="230"/>
      <c r="F180" s="242" t="s">
        <v>126</v>
      </c>
      <c r="G180" s="243"/>
      <c r="H180" s="235" t="s">
        <v>19</v>
      </c>
      <c r="I180" s="236"/>
      <c r="J180" s="12" t="s">
        <v>20</v>
      </c>
      <c r="K180" s="13" t="s">
        <v>21</v>
      </c>
      <c r="L180" s="14"/>
      <c r="M180" s="185"/>
      <c r="N180" s="188"/>
    </row>
    <row r="181" spans="1:16" ht="39.950000000000003" customHeight="1">
      <c r="A181" s="1">
        <f t="shared" si="15"/>
        <v>1</v>
      </c>
      <c r="B181" s="109"/>
      <c r="C181" s="184"/>
      <c r="D181" s="240"/>
      <c r="E181" s="149"/>
      <c r="F181" s="195" t="s">
        <v>138</v>
      </c>
      <c r="G181" s="196"/>
      <c r="H181" s="154" t="s">
        <v>19</v>
      </c>
      <c r="I181" s="155"/>
      <c r="J181" s="15" t="s">
        <v>20</v>
      </c>
      <c r="K181" s="16" t="s">
        <v>21</v>
      </c>
      <c r="L181" s="17"/>
      <c r="M181" s="186"/>
      <c r="N181" s="189"/>
    </row>
    <row r="182" spans="1:16" ht="15" customHeight="1">
      <c r="A182" s="1">
        <f t="shared" si="15"/>
        <v>1</v>
      </c>
      <c r="B182" s="109"/>
      <c r="C182" s="184"/>
      <c r="D182" s="240"/>
      <c r="E182" s="149"/>
      <c r="F182" s="244" t="s">
        <v>139</v>
      </c>
      <c r="G182" s="245"/>
      <c r="H182" s="154" t="s">
        <v>19</v>
      </c>
      <c r="I182" s="155"/>
      <c r="J182" s="81" t="s">
        <v>20</v>
      </c>
      <c r="K182" s="16" t="s">
        <v>21</v>
      </c>
      <c r="L182" s="17"/>
      <c r="M182" s="186"/>
      <c r="N182" s="189"/>
    </row>
    <row r="183" spans="1:16" s="1" customFormat="1" ht="25.5" customHeight="1">
      <c r="A183" s="1">
        <f t="shared" si="15"/>
        <v>1</v>
      </c>
      <c r="B183" s="109"/>
      <c r="C183" s="184"/>
      <c r="D183" s="240"/>
      <c r="E183" s="149"/>
      <c r="F183" s="195" t="s">
        <v>135</v>
      </c>
      <c r="G183" s="196"/>
      <c r="H183" s="154" t="s">
        <v>19</v>
      </c>
      <c r="I183" s="155"/>
      <c r="J183" s="15" t="s">
        <v>20</v>
      </c>
      <c r="K183" s="16" t="s">
        <v>21</v>
      </c>
      <c r="L183" s="17"/>
      <c r="M183" s="186"/>
      <c r="N183" s="189"/>
    </row>
    <row r="184" spans="1:16" s="1" customFormat="1" ht="50.1" customHeight="1" thickBot="1">
      <c r="A184" s="1">
        <f t="shared" si="15"/>
        <v>1</v>
      </c>
      <c r="B184" s="111"/>
      <c r="C184" s="197"/>
      <c r="D184" s="241"/>
      <c r="E184" s="151"/>
      <c r="F184" s="237" t="s">
        <v>136</v>
      </c>
      <c r="G184" s="238"/>
      <c r="H184" s="137" t="s">
        <v>19</v>
      </c>
      <c r="I184" s="138"/>
      <c r="J184" s="18" t="s">
        <v>20</v>
      </c>
      <c r="K184" s="19" t="s">
        <v>21</v>
      </c>
      <c r="L184" s="20"/>
      <c r="M184" s="187"/>
      <c r="N184" s="190"/>
    </row>
    <row r="185" spans="1:16" s="1" customFormat="1" ht="50.1" customHeight="1">
      <c r="A185" s="1">
        <f t="shared" si="15"/>
        <v>1</v>
      </c>
      <c r="B185" s="109" t="s">
        <v>43</v>
      </c>
      <c r="C185" s="181"/>
      <c r="D185" s="113" t="s">
        <v>140</v>
      </c>
      <c r="E185" s="160"/>
      <c r="F185" s="218" t="s">
        <v>141</v>
      </c>
      <c r="G185" s="224" t="s">
        <v>20</v>
      </c>
      <c r="H185" s="115" t="s">
        <v>19</v>
      </c>
      <c r="I185" s="116"/>
      <c r="J185" s="12" t="s">
        <v>20</v>
      </c>
      <c r="K185" s="13" t="s">
        <v>21</v>
      </c>
      <c r="L185" s="14"/>
      <c r="M185" s="65" t="s">
        <v>20</v>
      </c>
      <c r="N185" s="66" t="s">
        <v>20</v>
      </c>
    </row>
    <row r="186" spans="1:16" s="1" customFormat="1" ht="25.5" customHeight="1" thickBot="1">
      <c r="A186">
        <f t="shared" ref="A186" si="16">$A$16</f>
        <v>1</v>
      </c>
      <c r="B186" s="111"/>
      <c r="C186" s="182"/>
      <c r="D186" s="121" t="s">
        <v>46</v>
      </c>
      <c r="E186" s="122"/>
      <c r="F186" s="102" t="s">
        <v>20</v>
      </c>
      <c r="G186" s="103"/>
      <c r="H186" s="102" t="s">
        <v>47</v>
      </c>
      <c r="I186" s="103"/>
      <c r="J186" s="31" t="s">
        <v>48</v>
      </c>
      <c r="K186" s="32" t="s">
        <v>49</v>
      </c>
      <c r="L186" s="33"/>
      <c r="M186" s="82" t="s">
        <v>20</v>
      </c>
      <c r="N186" s="83" t="s">
        <v>20</v>
      </c>
    </row>
    <row r="187" spans="1:16">
      <c r="A187" s="1">
        <f t="shared" si="15"/>
        <v>1</v>
      </c>
    </row>
    <row r="188" spans="1:16">
      <c r="A188" s="1">
        <f t="shared" si="15"/>
        <v>1</v>
      </c>
    </row>
    <row r="189" spans="1:16">
      <c r="A189" s="1">
        <f t="shared" si="15"/>
        <v>1</v>
      </c>
    </row>
    <row r="190" spans="1:16" s="7" customFormat="1" ht="15.75">
      <c r="A190" s="7">
        <f>IF(SUM($A$10:$A$11)=0,1,0)*IF(D190&lt;&gt;"",1,0)</f>
        <v>1</v>
      </c>
      <c r="B190" s="161" t="s">
        <v>6</v>
      </c>
      <c r="C190" s="161"/>
      <c r="D190" s="162" t="s">
        <v>142</v>
      </c>
      <c r="E190" s="162"/>
      <c r="F190" s="162"/>
      <c r="G190" s="162"/>
      <c r="H190" s="162"/>
      <c r="I190" s="162"/>
      <c r="J190" s="162"/>
      <c r="K190" s="162"/>
      <c r="L190" s="162"/>
      <c r="M190" s="8" t="s">
        <v>8</v>
      </c>
      <c r="N190" s="9">
        <v>1</v>
      </c>
      <c r="P190" s="10"/>
    </row>
    <row r="191" spans="1:16" ht="15.75" thickBot="1">
      <c r="A191" s="1">
        <f t="shared" ref="A191:A210" si="17">$A$190</f>
        <v>1</v>
      </c>
      <c r="P191" s="11"/>
    </row>
    <row r="192" spans="1:16" ht="69.95" customHeight="1" thickBot="1">
      <c r="A192" s="1">
        <f t="shared" si="17"/>
        <v>1</v>
      </c>
      <c r="B192" s="163" t="s">
        <v>9</v>
      </c>
      <c r="C192" s="164"/>
      <c r="D192" s="164"/>
      <c r="E192" s="165"/>
      <c r="F192" s="191" t="s">
        <v>10</v>
      </c>
      <c r="G192" s="192"/>
      <c r="H192" s="163" t="s">
        <v>11</v>
      </c>
      <c r="I192" s="165"/>
      <c r="J192" s="73" t="s">
        <v>12</v>
      </c>
      <c r="K192" s="193" t="s">
        <v>13</v>
      </c>
      <c r="L192" s="194"/>
      <c r="M192" s="61" t="s">
        <v>14</v>
      </c>
      <c r="N192" s="62" t="s">
        <v>15</v>
      </c>
      <c r="P192" s="11"/>
    </row>
    <row r="193" spans="1:14" ht="15" customHeight="1">
      <c r="A193" s="1">
        <f t="shared" si="17"/>
        <v>1</v>
      </c>
      <c r="B193" s="107" t="s">
        <v>86</v>
      </c>
      <c r="C193" s="180"/>
      <c r="D193" s="180"/>
      <c r="E193" s="183"/>
      <c r="F193" s="218" t="s">
        <v>87</v>
      </c>
      <c r="G193" s="219"/>
      <c r="H193" s="115" t="s">
        <v>19</v>
      </c>
      <c r="I193" s="116"/>
      <c r="J193" s="12" t="s">
        <v>20</v>
      </c>
      <c r="K193" s="13" t="s">
        <v>21</v>
      </c>
      <c r="L193" s="14"/>
      <c r="M193" s="185"/>
      <c r="N193" s="188"/>
    </row>
    <row r="194" spans="1:14" ht="84.95" customHeight="1">
      <c r="A194" s="1">
        <f t="shared" si="17"/>
        <v>1</v>
      </c>
      <c r="B194" s="109"/>
      <c r="C194" s="181"/>
      <c r="D194" s="181"/>
      <c r="E194" s="184"/>
      <c r="F194" s="178" t="s">
        <v>143</v>
      </c>
      <c r="G194" s="179"/>
      <c r="H194" s="119" t="s">
        <v>19</v>
      </c>
      <c r="I194" s="120"/>
      <c r="J194" s="15" t="s">
        <v>20</v>
      </c>
      <c r="K194" s="16" t="s">
        <v>21</v>
      </c>
      <c r="L194" s="17"/>
      <c r="M194" s="186"/>
      <c r="N194" s="189"/>
    </row>
    <row r="195" spans="1:14" ht="25.5" customHeight="1">
      <c r="A195" s="1">
        <f t="shared" si="17"/>
        <v>1</v>
      </c>
      <c r="B195" s="109"/>
      <c r="C195" s="181"/>
      <c r="D195" s="181"/>
      <c r="E195" s="184"/>
      <c r="F195" s="178" t="s">
        <v>90</v>
      </c>
      <c r="G195" s="179"/>
      <c r="H195" s="119" t="s">
        <v>19</v>
      </c>
      <c r="I195" s="120"/>
      <c r="J195" s="15" t="s">
        <v>20</v>
      </c>
      <c r="K195" s="16" t="s">
        <v>21</v>
      </c>
      <c r="L195" s="17"/>
      <c r="M195" s="186"/>
      <c r="N195" s="189"/>
    </row>
    <row r="196" spans="1:14" ht="39.950000000000003" customHeight="1">
      <c r="A196" s="1">
        <f t="shared" si="17"/>
        <v>1</v>
      </c>
      <c r="B196" s="109"/>
      <c r="C196" s="181"/>
      <c r="D196" s="181"/>
      <c r="E196" s="184"/>
      <c r="F196" s="220" t="s">
        <v>144</v>
      </c>
      <c r="G196" s="221"/>
      <c r="H196" s="119" t="s">
        <v>19</v>
      </c>
      <c r="I196" s="120"/>
      <c r="J196" s="15" t="s">
        <v>20</v>
      </c>
      <c r="K196" s="16" t="s">
        <v>21</v>
      </c>
      <c r="L196" s="17"/>
      <c r="M196" s="186"/>
      <c r="N196" s="189"/>
    </row>
    <row r="197" spans="1:14" ht="25.5" customHeight="1">
      <c r="A197" s="1">
        <f t="shared" si="17"/>
        <v>1</v>
      </c>
      <c r="B197" s="109"/>
      <c r="C197" s="181"/>
      <c r="D197" s="181"/>
      <c r="E197" s="184"/>
      <c r="F197" s="178" t="s">
        <v>344</v>
      </c>
      <c r="G197" s="179"/>
      <c r="H197" s="119" t="s">
        <v>19</v>
      </c>
      <c r="I197" s="120"/>
      <c r="J197" s="15" t="s">
        <v>20</v>
      </c>
      <c r="K197" s="16" t="s">
        <v>21</v>
      </c>
      <c r="L197" s="17"/>
      <c r="M197" s="186"/>
      <c r="N197" s="189"/>
    </row>
    <row r="198" spans="1:14" ht="25.5" customHeight="1">
      <c r="A198" s="1">
        <f t="shared" si="17"/>
        <v>1</v>
      </c>
      <c r="B198" s="109"/>
      <c r="C198" s="181"/>
      <c r="D198" s="181"/>
      <c r="E198" s="184"/>
      <c r="F198" s="178" t="s">
        <v>145</v>
      </c>
      <c r="G198" s="179"/>
      <c r="H198" s="119" t="s">
        <v>19</v>
      </c>
      <c r="I198" s="120"/>
      <c r="J198" s="15" t="s">
        <v>20</v>
      </c>
      <c r="K198" s="16" t="s">
        <v>21</v>
      </c>
      <c r="L198" s="17"/>
      <c r="M198" s="186"/>
      <c r="N198" s="189"/>
    </row>
    <row r="199" spans="1:14" ht="25.5" customHeight="1">
      <c r="A199" s="1">
        <f t="shared" si="17"/>
        <v>1</v>
      </c>
      <c r="B199" s="109"/>
      <c r="C199" s="181"/>
      <c r="D199" s="181"/>
      <c r="E199" s="184"/>
      <c r="F199" s="178" t="s">
        <v>94</v>
      </c>
      <c r="G199" s="179"/>
      <c r="H199" s="119" t="s">
        <v>19</v>
      </c>
      <c r="I199" s="120"/>
      <c r="J199" s="15" t="s">
        <v>20</v>
      </c>
      <c r="K199" s="16" t="s">
        <v>21</v>
      </c>
      <c r="L199" s="17"/>
      <c r="M199" s="186"/>
      <c r="N199" s="189"/>
    </row>
    <row r="200" spans="1:14" ht="39.950000000000003" customHeight="1">
      <c r="A200" s="1">
        <f t="shared" si="17"/>
        <v>1</v>
      </c>
      <c r="B200" s="109"/>
      <c r="C200" s="181"/>
      <c r="D200" s="181"/>
      <c r="E200" s="184"/>
      <c r="F200" s="178" t="s">
        <v>146</v>
      </c>
      <c r="G200" s="179"/>
      <c r="H200" s="119" t="s">
        <v>19</v>
      </c>
      <c r="I200" s="120"/>
      <c r="J200" s="15" t="s">
        <v>20</v>
      </c>
      <c r="K200" s="16" t="s">
        <v>21</v>
      </c>
      <c r="L200" s="17"/>
      <c r="M200" s="186"/>
      <c r="N200" s="189"/>
    </row>
    <row r="201" spans="1:14" ht="15" customHeight="1">
      <c r="A201" s="1">
        <f t="shared" si="17"/>
        <v>1</v>
      </c>
      <c r="B201" s="109"/>
      <c r="C201" s="181"/>
      <c r="D201" s="181"/>
      <c r="E201" s="184"/>
      <c r="F201" s="178" t="s">
        <v>96</v>
      </c>
      <c r="G201" s="179"/>
      <c r="H201" s="119" t="s">
        <v>19</v>
      </c>
      <c r="I201" s="120"/>
      <c r="J201" s="15" t="s">
        <v>20</v>
      </c>
      <c r="K201" s="16" t="s">
        <v>21</v>
      </c>
      <c r="L201" s="17"/>
      <c r="M201" s="186"/>
      <c r="N201" s="189"/>
    </row>
    <row r="202" spans="1:14" ht="50.1" customHeight="1">
      <c r="A202" s="1">
        <f t="shared" si="17"/>
        <v>1</v>
      </c>
      <c r="B202" s="109"/>
      <c r="C202" s="181"/>
      <c r="D202" s="181"/>
      <c r="E202" s="184"/>
      <c r="F202" s="178" t="s">
        <v>97</v>
      </c>
      <c r="G202" s="179"/>
      <c r="H202" s="119" t="s">
        <v>19</v>
      </c>
      <c r="I202" s="120"/>
      <c r="J202" s="15" t="s">
        <v>20</v>
      </c>
      <c r="K202" s="16" t="s">
        <v>21</v>
      </c>
      <c r="L202" s="17"/>
      <c r="M202" s="186"/>
      <c r="N202" s="189"/>
    </row>
    <row r="203" spans="1:14" ht="50.1" customHeight="1" thickBot="1">
      <c r="A203" s="1">
        <f t="shared" si="17"/>
        <v>1</v>
      </c>
      <c r="B203" s="111"/>
      <c r="C203" s="182"/>
      <c r="D203" s="182"/>
      <c r="E203" s="197"/>
      <c r="F203" s="198" t="s">
        <v>98</v>
      </c>
      <c r="G203" s="199"/>
      <c r="H203" s="137" t="s">
        <v>19</v>
      </c>
      <c r="I203" s="138"/>
      <c r="J203" s="18" t="s">
        <v>20</v>
      </c>
      <c r="K203" s="19" t="s">
        <v>21</v>
      </c>
      <c r="L203" s="20"/>
      <c r="M203" s="187"/>
      <c r="N203" s="190"/>
    </row>
    <row r="204" spans="1:14" ht="15" customHeight="1">
      <c r="A204" s="1">
        <f t="shared" si="17"/>
        <v>1</v>
      </c>
      <c r="B204" s="107" t="s">
        <v>147</v>
      </c>
      <c r="C204" s="180"/>
      <c r="D204" s="232" t="s">
        <v>148</v>
      </c>
      <c r="E204" s="230"/>
      <c r="F204" s="233" t="s">
        <v>101</v>
      </c>
      <c r="G204" s="234"/>
      <c r="H204" s="235" t="s">
        <v>19</v>
      </c>
      <c r="I204" s="236"/>
      <c r="J204" s="12" t="s">
        <v>20</v>
      </c>
      <c r="K204" s="13" t="s">
        <v>21</v>
      </c>
      <c r="L204" s="14"/>
      <c r="M204" s="185"/>
      <c r="N204" s="188"/>
    </row>
    <row r="205" spans="1:14" ht="15" customHeight="1">
      <c r="A205" s="1">
        <f t="shared" si="17"/>
        <v>1</v>
      </c>
      <c r="B205" s="109"/>
      <c r="C205" s="181"/>
      <c r="D205" s="148"/>
      <c r="E205" s="149"/>
      <c r="F205" s="202" t="s">
        <v>102</v>
      </c>
      <c r="G205" s="203"/>
      <c r="H205" s="119" t="s">
        <v>19</v>
      </c>
      <c r="I205" s="120"/>
      <c r="J205" s="15" t="s">
        <v>20</v>
      </c>
      <c r="K205" s="16" t="s">
        <v>21</v>
      </c>
      <c r="L205" s="17"/>
      <c r="M205" s="186"/>
      <c r="N205" s="189"/>
    </row>
    <row r="206" spans="1:14" ht="25.5" customHeight="1">
      <c r="A206" s="1">
        <f t="shared" si="17"/>
        <v>1</v>
      </c>
      <c r="B206" s="109"/>
      <c r="C206" s="181"/>
      <c r="D206" s="148"/>
      <c r="E206" s="149"/>
      <c r="F206" s="202" t="s">
        <v>103</v>
      </c>
      <c r="G206" s="203"/>
      <c r="H206" s="154" t="s">
        <v>19</v>
      </c>
      <c r="I206" s="155"/>
      <c r="J206" s="15" t="s">
        <v>20</v>
      </c>
      <c r="K206" s="16" t="s">
        <v>21</v>
      </c>
      <c r="L206" s="17"/>
      <c r="M206" s="186"/>
      <c r="N206" s="189"/>
    </row>
    <row r="207" spans="1:14" ht="25.5" customHeight="1">
      <c r="A207" s="1">
        <f t="shared" si="17"/>
        <v>1</v>
      </c>
      <c r="B207" s="109"/>
      <c r="C207" s="181"/>
      <c r="D207" s="148"/>
      <c r="E207" s="149"/>
      <c r="F207" s="202" t="s">
        <v>104</v>
      </c>
      <c r="G207" s="203"/>
      <c r="H207" s="154" t="s">
        <v>19</v>
      </c>
      <c r="I207" s="155"/>
      <c r="J207" s="15" t="s">
        <v>20</v>
      </c>
      <c r="K207" s="16" t="s">
        <v>21</v>
      </c>
      <c r="L207" s="17"/>
      <c r="M207" s="186"/>
      <c r="N207" s="189"/>
    </row>
    <row r="208" spans="1:14" ht="39.950000000000003" customHeight="1" thickBot="1">
      <c r="A208" s="1">
        <f t="shared" si="17"/>
        <v>1</v>
      </c>
      <c r="B208" s="111"/>
      <c r="C208" s="182"/>
      <c r="D208" s="150"/>
      <c r="E208" s="151"/>
      <c r="F208" s="231" t="s">
        <v>105</v>
      </c>
      <c r="G208" s="223"/>
      <c r="H208" s="137" t="s">
        <v>19</v>
      </c>
      <c r="I208" s="138"/>
      <c r="J208" s="18" t="s">
        <v>20</v>
      </c>
      <c r="K208" s="19" t="s">
        <v>21</v>
      </c>
      <c r="L208" s="20"/>
      <c r="M208" s="187"/>
      <c r="N208" s="190"/>
    </row>
    <row r="209" spans="1:16" s="1" customFormat="1" ht="30" customHeight="1">
      <c r="A209" s="1">
        <f t="shared" si="17"/>
        <v>1</v>
      </c>
      <c r="B209" s="107" t="s">
        <v>43</v>
      </c>
      <c r="C209" s="180"/>
      <c r="D209" s="113" t="s">
        <v>106</v>
      </c>
      <c r="E209" s="160"/>
      <c r="F209" s="115" t="s">
        <v>20</v>
      </c>
      <c r="G209" s="116" t="s">
        <v>20</v>
      </c>
      <c r="H209" s="115" t="s">
        <v>19</v>
      </c>
      <c r="I209" s="116"/>
      <c r="J209" s="12" t="s">
        <v>20</v>
      </c>
      <c r="K209" s="13" t="s">
        <v>21</v>
      </c>
      <c r="L209" s="14"/>
      <c r="M209" s="65" t="s">
        <v>20</v>
      </c>
      <c r="N209" s="66" t="s">
        <v>20</v>
      </c>
    </row>
    <row r="210" spans="1:16" s="1" customFormat="1" ht="30" customHeight="1">
      <c r="A210" s="1">
        <f t="shared" si="17"/>
        <v>1</v>
      </c>
      <c r="B210" s="109"/>
      <c r="C210" s="181"/>
      <c r="D210" s="117" t="s">
        <v>107</v>
      </c>
      <c r="E210" s="126"/>
      <c r="F210" s="119" t="s">
        <v>20</v>
      </c>
      <c r="G210" s="120" t="s">
        <v>20</v>
      </c>
      <c r="H210" s="119" t="s">
        <v>19</v>
      </c>
      <c r="I210" s="120"/>
      <c r="J210" s="15" t="s">
        <v>20</v>
      </c>
      <c r="K210" s="16" t="s">
        <v>21</v>
      </c>
      <c r="L210" s="17"/>
      <c r="M210" s="79" t="s">
        <v>20</v>
      </c>
      <c r="N210" s="80" t="s">
        <v>20</v>
      </c>
    </row>
    <row r="211" spans="1:16" s="1" customFormat="1" ht="25.5" customHeight="1" thickBot="1">
      <c r="A211">
        <f t="shared" ref="A211" si="18">$A$16</f>
        <v>1</v>
      </c>
      <c r="B211" s="111"/>
      <c r="C211" s="182"/>
      <c r="D211" s="121" t="s">
        <v>46</v>
      </c>
      <c r="E211" s="122"/>
      <c r="F211" s="102" t="s">
        <v>20</v>
      </c>
      <c r="G211" s="103"/>
      <c r="H211" s="102" t="s">
        <v>47</v>
      </c>
      <c r="I211" s="103"/>
      <c r="J211" s="31" t="s">
        <v>48</v>
      </c>
      <c r="K211" s="32" t="s">
        <v>49</v>
      </c>
      <c r="L211" s="33"/>
      <c r="M211" s="82" t="s">
        <v>20</v>
      </c>
      <c r="N211" s="83" t="s">
        <v>20</v>
      </c>
    </row>
    <row r="212" spans="1:16">
      <c r="A212" s="1">
        <f>$A$190</f>
        <v>1</v>
      </c>
    </row>
    <row r="213" spans="1:16">
      <c r="A213" s="1">
        <f>$A$190</f>
        <v>1</v>
      </c>
    </row>
    <row r="214" spans="1:16">
      <c r="A214" s="1">
        <f>$A$190</f>
        <v>1</v>
      </c>
    </row>
    <row r="215" spans="1:16" s="7" customFormat="1" ht="15.75">
      <c r="A215" s="7">
        <f>IF(SUM($A$10:$A$11)=0,1,0)*IF(D215&lt;&gt;"",1,0)</f>
        <v>1</v>
      </c>
      <c r="B215" s="161" t="s">
        <v>6</v>
      </c>
      <c r="C215" s="161"/>
      <c r="D215" s="162" t="s">
        <v>149</v>
      </c>
      <c r="E215" s="162"/>
      <c r="F215" s="162"/>
      <c r="G215" s="162"/>
      <c r="H215" s="162"/>
      <c r="I215" s="162"/>
      <c r="J215" s="162"/>
      <c r="K215" s="162"/>
      <c r="L215" s="162"/>
      <c r="M215" s="8" t="s">
        <v>8</v>
      </c>
      <c r="N215" s="9">
        <v>1</v>
      </c>
      <c r="P215" s="10"/>
    </row>
    <row r="216" spans="1:16" ht="15.75" thickBot="1">
      <c r="A216" s="1">
        <f>$A$215</f>
        <v>1</v>
      </c>
      <c r="P216" s="11"/>
    </row>
    <row r="217" spans="1:16" ht="69.95" customHeight="1" thickBot="1">
      <c r="A217" s="1">
        <f t="shared" ref="A217:A229" si="19">$A$215</f>
        <v>1</v>
      </c>
      <c r="B217" s="163" t="s">
        <v>9</v>
      </c>
      <c r="C217" s="164"/>
      <c r="D217" s="164"/>
      <c r="E217" s="165"/>
      <c r="F217" s="166" t="s">
        <v>10</v>
      </c>
      <c r="G217" s="167"/>
      <c r="H217" s="168" t="s">
        <v>11</v>
      </c>
      <c r="I217" s="169"/>
      <c r="J217" s="60" t="s">
        <v>12</v>
      </c>
      <c r="K217" s="170" t="s">
        <v>13</v>
      </c>
      <c r="L217" s="171"/>
      <c r="M217" s="61" t="s">
        <v>14</v>
      </c>
      <c r="N217" s="62" t="s">
        <v>15</v>
      </c>
      <c r="P217" s="11"/>
    </row>
    <row r="218" spans="1:16" ht="25.5" customHeight="1">
      <c r="A218" s="1">
        <f t="shared" si="19"/>
        <v>1</v>
      </c>
      <c r="B218" s="107" t="s">
        <v>109</v>
      </c>
      <c r="C218" s="183"/>
      <c r="D218" s="229" t="s">
        <v>150</v>
      </c>
      <c r="E218" s="230"/>
      <c r="F218" s="218" t="s">
        <v>126</v>
      </c>
      <c r="G218" s="219"/>
      <c r="H218" s="115" t="s">
        <v>19</v>
      </c>
      <c r="I218" s="116"/>
      <c r="J218" s="12" t="s">
        <v>20</v>
      </c>
      <c r="K218" s="13" t="s">
        <v>21</v>
      </c>
      <c r="L218" s="14"/>
      <c r="M218" s="185"/>
      <c r="N218" s="188"/>
    </row>
    <row r="219" spans="1:16" ht="39.950000000000003" customHeight="1">
      <c r="A219" s="1">
        <f t="shared" si="19"/>
        <v>1</v>
      </c>
      <c r="B219" s="109"/>
      <c r="C219" s="184"/>
      <c r="D219" s="225"/>
      <c r="E219" s="149"/>
      <c r="F219" s="202" t="s">
        <v>151</v>
      </c>
      <c r="G219" s="203"/>
      <c r="H219" s="119" t="s">
        <v>19</v>
      </c>
      <c r="I219" s="120"/>
      <c r="J219" s="81" t="s">
        <v>20</v>
      </c>
      <c r="K219" s="16" t="s">
        <v>21</v>
      </c>
      <c r="L219" s="17"/>
      <c r="M219" s="186"/>
      <c r="N219" s="189"/>
    </row>
    <row r="220" spans="1:16" ht="50.1" customHeight="1">
      <c r="A220" s="1">
        <f t="shared" si="19"/>
        <v>1</v>
      </c>
      <c r="B220" s="109"/>
      <c r="C220" s="184"/>
      <c r="D220" s="225"/>
      <c r="E220" s="149"/>
      <c r="F220" s="202" t="s">
        <v>112</v>
      </c>
      <c r="G220" s="203"/>
      <c r="H220" s="119" t="s">
        <v>19</v>
      </c>
      <c r="I220" s="120"/>
      <c r="J220" s="15" t="s">
        <v>20</v>
      </c>
      <c r="K220" s="16" t="s">
        <v>21</v>
      </c>
      <c r="L220" s="17"/>
      <c r="M220" s="186"/>
      <c r="N220" s="189"/>
    </row>
    <row r="221" spans="1:16" ht="39.950000000000003" customHeight="1" thickBot="1">
      <c r="A221" s="1">
        <f t="shared" si="19"/>
        <v>1</v>
      </c>
      <c r="B221" s="109"/>
      <c r="C221" s="184"/>
      <c r="D221" s="226"/>
      <c r="E221" s="151"/>
      <c r="F221" s="222" t="s">
        <v>152</v>
      </c>
      <c r="G221" s="223"/>
      <c r="H221" s="200" t="s">
        <v>19</v>
      </c>
      <c r="I221" s="201"/>
      <c r="J221" s="18" t="s">
        <v>20</v>
      </c>
      <c r="K221" s="19" t="s">
        <v>21</v>
      </c>
      <c r="L221" s="20"/>
      <c r="M221" s="187"/>
      <c r="N221" s="190"/>
    </row>
    <row r="222" spans="1:16" ht="50.1" customHeight="1">
      <c r="A222" s="1">
        <f t="shared" si="19"/>
        <v>1</v>
      </c>
      <c r="B222" s="109"/>
      <c r="C222" s="184"/>
      <c r="D222" s="225" t="s">
        <v>153</v>
      </c>
      <c r="E222" s="149"/>
      <c r="F222" s="227" t="s">
        <v>154</v>
      </c>
      <c r="G222" s="228"/>
      <c r="H222" s="143" t="s">
        <v>19</v>
      </c>
      <c r="I222" s="144"/>
      <c r="J222" s="22" t="s">
        <v>20</v>
      </c>
      <c r="K222" s="23" t="s">
        <v>21</v>
      </c>
      <c r="L222" s="24"/>
      <c r="M222" s="186"/>
      <c r="N222" s="189"/>
    </row>
    <row r="223" spans="1:16" s="1" customFormat="1" ht="110.1" customHeight="1">
      <c r="A223" s="1">
        <f t="shared" si="19"/>
        <v>1</v>
      </c>
      <c r="B223" s="109"/>
      <c r="C223" s="184"/>
      <c r="D223" s="225"/>
      <c r="E223" s="149"/>
      <c r="F223" s="202" t="s">
        <v>155</v>
      </c>
      <c r="G223" s="203"/>
      <c r="H223" s="119" t="s">
        <v>19</v>
      </c>
      <c r="I223" s="120"/>
      <c r="J223" s="81" t="s">
        <v>20</v>
      </c>
      <c r="K223" s="16" t="s">
        <v>21</v>
      </c>
      <c r="L223" s="17"/>
      <c r="M223" s="186"/>
      <c r="N223" s="189"/>
    </row>
    <row r="224" spans="1:16" s="1" customFormat="1" ht="39.950000000000003" customHeight="1" thickBot="1">
      <c r="A224" s="1">
        <f t="shared" si="19"/>
        <v>1</v>
      </c>
      <c r="B224" s="111"/>
      <c r="C224" s="197"/>
      <c r="D224" s="226"/>
      <c r="E224" s="151"/>
      <c r="F224" s="222" t="s">
        <v>152</v>
      </c>
      <c r="G224" s="223"/>
      <c r="H224" s="200" t="s">
        <v>19</v>
      </c>
      <c r="I224" s="201"/>
      <c r="J224" s="18" t="s">
        <v>20</v>
      </c>
      <c r="K224" s="19" t="s">
        <v>21</v>
      </c>
      <c r="L224" s="20"/>
      <c r="M224" s="187"/>
      <c r="N224" s="190"/>
    </row>
    <row r="225" spans="1:16" s="1" customFormat="1" ht="39.950000000000003" customHeight="1">
      <c r="A225" s="1">
        <f t="shared" si="19"/>
        <v>1</v>
      </c>
      <c r="B225" s="107" t="s">
        <v>43</v>
      </c>
      <c r="C225" s="108"/>
      <c r="D225" s="113" t="s">
        <v>140</v>
      </c>
      <c r="E225" s="160"/>
      <c r="F225" s="218" t="s">
        <v>156</v>
      </c>
      <c r="G225" s="224" t="s">
        <v>20</v>
      </c>
      <c r="H225" s="115" t="s">
        <v>19</v>
      </c>
      <c r="I225" s="116"/>
      <c r="J225" s="12" t="s">
        <v>20</v>
      </c>
      <c r="K225" s="13" t="s">
        <v>21</v>
      </c>
      <c r="L225" s="14"/>
      <c r="M225" s="65" t="s">
        <v>20</v>
      </c>
      <c r="N225" s="66" t="s">
        <v>20</v>
      </c>
    </row>
    <row r="226" spans="1:16" s="1" customFormat="1" ht="25.5" customHeight="1" thickBot="1">
      <c r="A226">
        <f t="shared" ref="A226" si="20">$A$16</f>
        <v>1</v>
      </c>
      <c r="B226" s="111"/>
      <c r="C226" s="112"/>
      <c r="D226" s="121" t="s">
        <v>46</v>
      </c>
      <c r="E226" s="122"/>
      <c r="F226" s="102" t="s">
        <v>20</v>
      </c>
      <c r="G226" s="103"/>
      <c r="H226" s="102" t="s">
        <v>47</v>
      </c>
      <c r="I226" s="103"/>
      <c r="J226" s="31" t="s">
        <v>48</v>
      </c>
      <c r="K226" s="32" t="s">
        <v>49</v>
      </c>
      <c r="L226" s="33"/>
      <c r="M226" s="82" t="s">
        <v>20</v>
      </c>
      <c r="N226" s="83" t="s">
        <v>20</v>
      </c>
    </row>
    <row r="227" spans="1:16">
      <c r="A227" s="1">
        <f t="shared" si="19"/>
        <v>1</v>
      </c>
    </row>
    <row r="228" spans="1:16">
      <c r="A228" s="1">
        <f t="shared" si="19"/>
        <v>1</v>
      </c>
    </row>
    <row r="229" spans="1:16">
      <c r="A229" s="1">
        <f t="shared" si="19"/>
        <v>1</v>
      </c>
    </row>
    <row r="230" spans="1:16" s="7" customFormat="1" ht="15.75">
      <c r="A230" s="7">
        <f>IF(SUM($A$10:$A$11)=0,1,0)*IF(D230&lt;&gt;"",1,0)</f>
        <v>1</v>
      </c>
      <c r="B230" s="161" t="s">
        <v>6</v>
      </c>
      <c r="C230" s="161"/>
      <c r="D230" s="162" t="s">
        <v>157</v>
      </c>
      <c r="E230" s="162"/>
      <c r="F230" s="162"/>
      <c r="G230" s="162"/>
      <c r="H230" s="162"/>
      <c r="I230" s="162"/>
      <c r="J230" s="162"/>
      <c r="K230" s="162"/>
      <c r="L230" s="162"/>
      <c r="M230" s="8" t="s">
        <v>8</v>
      </c>
      <c r="N230" s="9">
        <v>1</v>
      </c>
      <c r="P230" s="10"/>
    </row>
    <row r="231" spans="1:16" ht="15.75" thickBot="1">
      <c r="A231" s="1">
        <f t="shared" ref="A231:A246" si="21">$A$230</f>
        <v>1</v>
      </c>
      <c r="P231" s="11"/>
    </row>
    <row r="232" spans="1:16" ht="69.95" customHeight="1" thickBot="1">
      <c r="A232" s="1">
        <f t="shared" si="21"/>
        <v>1</v>
      </c>
      <c r="B232" s="163" t="s">
        <v>9</v>
      </c>
      <c r="C232" s="164"/>
      <c r="D232" s="164"/>
      <c r="E232" s="165"/>
      <c r="F232" s="191" t="s">
        <v>10</v>
      </c>
      <c r="G232" s="192"/>
      <c r="H232" s="163" t="s">
        <v>11</v>
      </c>
      <c r="I232" s="165"/>
      <c r="J232" s="73" t="s">
        <v>12</v>
      </c>
      <c r="K232" s="193" t="s">
        <v>13</v>
      </c>
      <c r="L232" s="194"/>
      <c r="M232" s="61" t="s">
        <v>14</v>
      </c>
      <c r="N232" s="62" t="s">
        <v>15</v>
      </c>
      <c r="P232" s="11"/>
    </row>
    <row r="233" spans="1:16" ht="15" customHeight="1">
      <c r="A233" s="1">
        <f t="shared" si="21"/>
        <v>1</v>
      </c>
      <c r="B233" s="107" t="s">
        <v>86</v>
      </c>
      <c r="C233" s="180"/>
      <c r="D233" s="180"/>
      <c r="E233" s="183"/>
      <c r="F233" s="218" t="s">
        <v>87</v>
      </c>
      <c r="G233" s="219"/>
      <c r="H233" s="115" t="s">
        <v>19</v>
      </c>
      <c r="I233" s="116"/>
      <c r="J233" s="12" t="s">
        <v>20</v>
      </c>
      <c r="K233" s="13" t="s">
        <v>21</v>
      </c>
      <c r="L233" s="14"/>
      <c r="M233" s="185"/>
      <c r="N233" s="188"/>
    </row>
    <row r="234" spans="1:16" ht="84.95" customHeight="1">
      <c r="A234" s="1">
        <f t="shared" si="21"/>
        <v>1</v>
      </c>
      <c r="B234" s="109"/>
      <c r="C234" s="181"/>
      <c r="D234" s="181"/>
      <c r="E234" s="184"/>
      <c r="F234" s="178" t="s">
        <v>158</v>
      </c>
      <c r="G234" s="179"/>
      <c r="H234" s="119" t="s">
        <v>19</v>
      </c>
      <c r="I234" s="120"/>
      <c r="J234" s="15" t="s">
        <v>20</v>
      </c>
      <c r="K234" s="16" t="s">
        <v>21</v>
      </c>
      <c r="L234" s="17"/>
      <c r="M234" s="186"/>
      <c r="N234" s="189"/>
    </row>
    <row r="235" spans="1:16" ht="25.5" customHeight="1">
      <c r="A235" s="1">
        <f t="shared" si="21"/>
        <v>1</v>
      </c>
      <c r="B235" s="109"/>
      <c r="C235" s="181"/>
      <c r="D235" s="181"/>
      <c r="E235" s="184"/>
      <c r="F235" s="178" t="s">
        <v>159</v>
      </c>
      <c r="G235" s="179"/>
      <c r="H235" s="119" t="s">
        <v>19</v>
      </c>
      <c r="I235" s="120"/>
      <c r="J235" s="15" t="s">
        <v>20</v>
      </c>
      <c r="K235" s="16" t="s">
        <v>21</v>
      </c>
      <c r="L235" s="17"/>
      <c r="M235" s="186"/>
      <c r="N235" s="189"/>
    </row>
    <row r="236" spans="1:16" ht="39.950000000000003" customHeight="1">
      <c r="A236" s="1">
        <f t="shared" si="21"/>
        <v>1</v>
      </c>
      <c r="B236" s="109"/>
      <c r="C236" s="181"/>
      <c r="D236" s="181"/>
      <c r="E236" s="184"/>
      <c r="F236" s="220" t="s">
        <v>160</v>
      </c>
      <c r="G236" s="221"/>
      <c r="H236" s="119" t="s">
        <v>19</v>
      </c>
      <c r="I236" s="120"/>
      <c r="J236" s="15" t="s">
        <v>20</v>
      </c>
      <c r="K236" s="16" t="s">
        <v>21</v>
      </c>
      <c r="L236" s="17"/>
      <c r="M236" s="186"/>
      <c r="N236" s="189"/>
    </row>
    <row r="237" spans="1:16" ht="25.5" customHeight="1">
      <c r="A237" s="1">
        <f t="shared" si="21"/>
        <v>1</v>
      </c>
      <c r="B237" s="109"/>
      <c r="C237" s="181"/>
      <c r="D237" s="181"/>
      <c r="E237" s="184"/>
      <c r="F237" s="178" t="s">
        <v>161</v>
      </c>
      <c r="G237" s="179"/>
      <c r="H237" s="119" t="s">
        <v>19</v>
      </c>
      <c r="I237" s="120"/>
      <c r="J237" s="15" t="s">
        <v>20</v>
      </c>
      <c r="K237" s="16" t="s">
        <v>21</v>
      </c>
      <c r="L237" s="17"/>
      <c r="M237" s="186"/>
      <c r="N237" s="189"/>
    </row>
    <row r="238" spans="1:16" ht="25.5" customHeight="1">
      <c r="A238" s="1">
        <f t="shared" si="21"/>
        <v>1</v>
      </c>
      <c r="B238" s="109"/>
      <c r="C238" s="181"/>
      <c r="D238" s="181"/>
      <c r="E238" s="184"/>
      <c r="F238" s="178" t="s">
        <v>93</v>
      </c>
      <c r="G238" s="179"/>
      <c r="H238" s="119" t="s">
        <v>19</v>
      </c>
      <c r="I238" s="120"/>
      <c r="J238" s="15" t="s">
        <v>20</v>
      </c>
      <c r="K238" s="16" t="s">
        <v>21</v>
      </c>
      <c r="L238" s="17"/>
      <c r="M238" s="186"/>
      <c r="N238" s="189"/>
    </row>
    <row r="239" spans="1:16" ht="25.5" customHeight="1">
      <c r="A239" s="1">
        <f t="shared" si="21"/>
        <v>1</v>
      </c>
      <c r="B239" s="109"/>
      <c r="C239" s="181"/>
      <c r="D239" s="181"/>
      <c r="E239" s="184"/>
      <c r="F239" s="178" t="s">
        <v>94</v>
      </c>
      <c r="G239" s="179"/>
      <c r="H239" s="119" t="s">
        <v>19</v>
      </c>
      <c r="I239" s="120"/>
      <c r="J239" s="15" t="s">
        <v>20</v>
      </c>
      <c r="K239" s="16" t="s">
        <v>21</v>
      </c>
      <c r="L239" s="17"/>
      <c r="M239" s="186"/>
      <c r="N239" s="189"/>
    </row>
    <row r="240" spans="1:16" ht="25.5" customHeight="1">
      <c r="A240" s="1">
        <f t="shared" si="21"/>
        <v>1</v>
      </c>
      <c r="B240" s="109"/>
      <c r="C240" s="181"/>
      <c r="D240" s="181"/>
      <c r="E240" s="184"/>
      <c r="F240" s="178" t="s">
        <v>162</v>
      </c>
      <c r="G240" s="179"/>
      <c r="H240" s="119" t="s">
        <v>19</v>
      </c>
      <c r="I240" s="120"/>
      <c r="J240" s="15" t="s">
        <v>20</v>
      </c>
      <c r="K240" s="16" t="s">
        <v>21</v>
      </c>
      <c r="L240" s="17"/>
      <c r="M240" s="186"/>
      <c r="N240" s="189"/>
    </row>
    <row r="241" spans="1:16" ht="50.1" customHeight="1" thickBot="1">
      <c r="A241" s="1">
        <f t="shared" si="21"/>
        <v>1</v>
      </c>
      <c r="B241" s="109"/>
      <c r="C241" s="181"/>
      <c r="D241" s="181"/>
      <c r="E241" s="184"/>
      <c r="F241" s="208" t="s">
        <v>97</v>
      </c>
      <c r="G241" s="209"/>
      <c r="H241" s="105" t="s">
        <v>19</v>
      </c>
      <c r="I241" s="106"/>
      <c r="J241" s="34" t="s">
        <v>20</v>
      </c>
      <c r="K241" s="35" t="s">
        <v>21</v>
      </c>
      <c r="L241" s="36"/>
      <c r="M241" s="186"/>
      <c r="N241" s="189"/>
    </row>
    <row r="242" spans="1:16" ht="39.950000000000003" customHeight="1" thickBot="1">
      <c r="A242" s="1">
        <f t="shared" si="21"/>
        <v>1</v>
      </c>
      <c r="B242" s="107" t="s">
        <v>147</v>
      </c>
      <c r="C242" s="180"/>
      <c r="D242" s="210" t="s">
        <v>163</v>
      </c>
      <c r="E242" s="211"/>
      <c r="F242" s="212" t="s">
        <v>164</v>
      </c>
      <c r="G242" s="213"/>
      <c r="H242" s="214" t="s">
        <v>19</v>
      </c>
      <c r="I242" s="215"/>
      <c r="J242" s="76" t="s">
        <v>20</v>
      </c>
      <c r="K242" s="77" t="s">
        <v>21</v>
      </c>
      <c r="L242" s="21"/>
      <c r="M242" s="186"/>
      <c r="N242" s="189"/>
    </row>
    <row r="243" spans="1:16" ht="50.1" customHeight="1" thickBot="1">
      <c r="A243" s="1">
        <f t="shared" si="21"/>
        <v>1</v>
      </c>
      <c r="B243" s="111"/>
      <c r="C243" s="182"/>
      <c r="D243" s="210" t="s">
        <v>165</v>
      </c>
      <c r="E243" s="211"/>
      <c r="F243" s="216" t="s">
        <v>166</v>
      </c>
      <c r="G243" s="217"/>
      <c r="H243" s="206" t="s">
        <v>19</v>
      </c>
      <c r="I243" s="207"/>
      <c r="J243" s="76" t="s">
        <v>20</v>
      </c>
      <c r="K243" s="77" t="s">
        <v>21</v>
      </c>
      <c r="L243" s="21"/>
      <c r="M243" s="74"/>
      <c r="N243" s="75"/>
    </row>
    <row r="244" spans="1:16" s="1" customFormat="1" ht="30" customHeight="1">
      <c r="A244" s="1">
        <f t="shared" si="21"/>
        <v>1</v>
      </c>
      <c r="B244" s="107" t="s">
        <v>43</v>
      </c>
      <c r="C244" s="180"/>
      <c r="D244" s="113" t="s">
        <v>106</v>
      </c>
      <c r="E244" s="160"/>
      <c r="F244" s="115" t="s">
        <v>20</v>
      </c>
      <c r="G244" s="116" t="s">
        <v>20</v>
      </c>
      <c r="H244" s="115" t="s">
        <v>19</v>
      </c>
      <c r="I244" s="116"/>
      <c r="J244" s="12" t="s">
        <v>20</v>
      </c>
      <c r="K244" s="13" t="s">
        <v>21</v>
      </c>
      <c r="L244" s="14"/>
      <c r="M244" s="65" t="s">
        <v>20</v>
      </c>
      <c r="N244" s="66" t="s">
        <v>20</v>
      </c>
    </row>
    <row r="245" spans="1:16" s="1" customFormat="1" ht="30" customHeight="1">
      <c r="A245" s="1">
        <f t="shared" si="21"/>
        <v>1</v>
      </c>
      <c r="B245" s="109"/>
      <c r="C245" s="181"/>
      <c r="D245" s="117" t="s">
        <v>107</v>
      </c>
      <c r="E245" s="126"/>
      <c r="F245" s="119" t="s">
        <v>20</v>
      </c>
      <c r="G245" s="120" t="s">
        <v>20</v>
      </c>
      <c r="H245" s="119" t="s">
        <v>19</v>
      </c>
      <c r="I245" s="120"/>
      <c r="J245" s="15" t="s">
        <v>20</v>
      </c>
      <c r="K245" s="16" t="s">
        <v>21</v>
      </c>
      <c r="L245" s="17"/>
      <c r="M245" s="84" t="s">
        <v>20</v>
      </c>
      <c r="N245" s="85" t="s">
        <v>20</v>
      </c>
    </row>
    <row r="246" spans="1:16" s="1" customFormat="1" ht="39.950000000000003" customHeight="1">
      <c r="A246" s="1">
        <f t="shared" si="21"/>
        <v>1</v>
      </c>
      <c r="B246" s="109"/>
      <c r="C246" s="181"/>
      <c r="D246" s="117" t="s">
        <v>140</v>
      </c>
      <c r="E246" s="126"/>
      <c r="F246" s="178" t="s">
        <v>167</v>
      </c>
      <c r="G246" s="179" t="s">
        <v>20</v>
      </c>
      <c r="H246" s="119" t="s">
        <v>19</v>
      </c>
      <c r="I246" s="120"/>
      <c r="J246" s="15" t="s">
        <v>20</v>
      </c>
      <c r="K246" s="16" t="s">
        <v>21</v>
      </c>
      <c r="L246" s="17"/>
      <c r="M246" s="84" t="s">
        <v>20</v>
      </c>
      <c r="N246" s="85" t="s">
        <v>20</v>
      </c>
    </row>
    <row r="247" spans="1:16" s="1" customFormat="1" ht="25.5" customHeight="1" thickBot="1">
      <c r="A247">
        <f t="shared" ref="A247" si="22">$A$16</f>
        <v>1</v>
      </c>
      <c r="B247" s="111"/>
      <c r="C247" s="182"/>
      <c r="D247" s="121" t="s">
        <v>46</v>
      </c>
      <c r="E247" s="122"/>
      <c r="F247" s="102" t="s">
        <v>20</v>
      </c>
      <c r="G247" s="103"/>
      <c r="H247" s="102" t="s">
        <v>47</v>
      </c>
      <c r="I247" s="103"/>
      <c r="J247" s="31" t="s">
        <v>48</v>
      </c>
      <c r="K247" s="32" t="s">
        <v>49</v>
      </c>
      <c r="L247" s="33"/>
      <c r="M247" s="82" t="s">
        <v>20</v>
      </c>
      <c r="N247" s="83" t="s">
        <v>20</v>
      </c>
    </row>
    <row r="248" spans="1:16">
      <c r="A248" s="1">
        <f>$A$230</f>
        <v>1</v>
      </c>
    </row>
    <row r="249" spans="1:16">
      <c r="A249" s="1">
        <f>$A$230</f>
        <v>1</v>
      </c>
    </row>
    <row r="250" spans="1:16">
      <c r="A250" s="1">
        <f>$A$230</f>
        <v>1</v>
      </c>
    </row>
    <row r="251" spans="1:16" s="7" customFormat="1" ht="15.75">
      <c r="A251" s="7">
        <f>IF(SUM($A$10:$A$11)=0,1,0)*IF(D251&lt;&gt;"",1,0)</f>
        <v>1</v>
      </c>
      <c r="B251" s="161" t="s">
        <v>6</v>
      </c>
      <c r="C251" s="161"/>
      <c r="D251" s="162" t="s">
        <v>168</v>
      </c>
      <c r="E251" s="162"/>
      <c r="F251" s="162"/>
      <c r="G251" s="162"/>
      <c r="H251" s="162"/>
      <c r="I251" s="162"/>
      <c r="J251" s="162"/>
      <c r="K251" s="162"/>
      <c r="L251" s="162"/>
      <c r="M251" s="8" t="s">
        <v>8</v>
      </c>
      <c r="N251" s="9">
        <v>1</v>
      </c>
      <c r="P251" s="10"/>
    </row>
    <row r="252" spans="1:16" ht="15.75" thickBot="1">
      <c r="A252" s="1">
        <f t="shared" ref="A252:A264" si="23">$A$251</f>
        <v>1</v>
      </c>
      <c r="P252" s="11"/>
    </row>
    <row r="253" spans="1:16" ht="69.95" customHeight="1" thickBot="1">
      <c r="A253" s="1">
        <f t="shared" si="23"/>
        <v>1</v>
      </c>
      <c r="B253" s="163" t="s">
        <v>9</v>
      </c>
      <c r="C253" s="164"/>
      <c r="D253" s="164"/>
      <c r="E253" s="165"/>
      <c r="F253" s="191" t="s">
        <v>10</v>
      </c>
      <c r="G253" s="192"/>
      <c r="H253" s="163" t="s">
        <v>11</v>
      </c>
      <c r="I253" s="165"/>
      <c r="J253" s="73" t="s">
        <v>12</v>
      </c>
      <c r="K253" s="193" t="s">
        <v>13</v>
      </c>
      <c r="L253" s="194"/>
      <c r="M253" s="61" t="s">
        <v>14</v>
      </c>
      <c r="N253" s="62" t="s">
        <v>15</v>
      </c>
      <c r="P253" s="11"/>
    </row>
    <row r="254" spans="1:16" ht="15" customHeight="1">
      <c r="A254" s="1">
        <f t="shared" si="23"/>
        <v>1</v>
      </c>
      <c r="B254" s="107" t="s">
        <v>169</v>
      </c>
      <c r="C254" s="180"/>
      <c r="D254" s="180"/>
      <c r="E254" s="183"/>
      <c r="F254" s="202" t="s">
        <v>87</v>
      </c>
      <c r="G254" s="203"/>
      <c r="H254" s="119" t="s">
        <v>19</v>
      </c>
      <c r="I254" s="120"/>
      <c r="J254" s="15" t="s">
        <v>20</v>
      </c>
      <c r="K254" s="16" t="s">
        <v>21</v>
      </c>
      <c r="L254" s="17"/>
      <c r="M254" s="185"/>
      <c r="N254" s="188"/>
    </row>
    <row r="255" spans="1:16" ht="25.5" customHeight="1">
      <c r="A255" s="1">
        <f t="shared" si="23"/>
        <v>1</v>
      </c>
      <c r="B255" s="109"/>
      <c r="C255" s="181"/>
      <c r="D255" s="181"/>
      <c r="E255" s="184"/>
      <c r="F255" s="202" t="s">
        <v>94</v>
      </c>
      <c r="G255" s="203"/>
      <c r="H255" s="119" t="s">
        <v>19</v>
      </c>
      <c r="I255" s="120"/>
      <c r="J255" s="15" t="s">
        <v>20</v>
      </c>
      <c r="K255" s="16" t="s">
        <v>21</v>
      </c>
      <c r="L255" s="17"/>
      <c r="M255" s="186"/>
      <c r="N255" s="189"/>
    </row>
    <row r="256" spans="1:16" ht="25.5" customHeight="1">
      <c r="A256" s="1">
        <f t="shared" si="23"/>
        <v>1</v>
      </c>
      <c r="B256" s="109"/>
      <c r="C256" s="181"/>
      <c r="D256" s="181"/>
      <c r="E256" s="184"/>
      <c r="F256" s="202" t="s">
        <v>170</v>
      </c>
      <c r="G256" s="203"/>
      <c r="H256" s="119" t="s">
        <v>19</v>
      </c>
      <c r="I256" s="120"/>
      <c r="J256" s="15" t="s">
        <v>20</v>
      </c>
      <c r="K256" s="16" t="s">
        <v>21</v>
      </c>
      <c r="L256" s="17"/>
      <c r="M256" s="186"/>
      <c r="N256" s="189"/>
    </row>
    <row r="257" spans="1:16" ht="25.5" customHeight="1">
      <c r="A257" s="1">
        <f t="shared" si="23"/>
        <v>1</v>
      </c>
      <c r="B257" s="109"/>
      <c r="C257" s="181"/>
      <c r="D257" s="181"/>
      <c r="E257" s="184"/>
      <c r="F257" s="202" t="s">
        <v>171</v>
      </c>
      <c r="G257" s="203"/>
      <c r="H257" s="119" t="s">
        <v>19</v>
      </c>
      <c r="I257" s="120"/>
      <c r="J257" s="15" t="s">
        <v>20</v>
      </c>
      <c r="K257" s="16" t="s">
        <v>21</v>
      </c>
      <c r="L257" s="17"/>
      <c r="M257" s="186"/>
      <c r="N257" s="189"/>
    </row>
    <row r="258" spans="1:16" ht="25.5" customHeight="1">
      <c r="A258" s="1">
        <f t="shared" si="23"/>
        <v>1</v>
      </c>
      <c r="B258" s="109"/>
      <c r="C258" s="181"/>
      <c r="D258" s="181"/>
      <c r="E258" s="184"/>
      <c r="F258" s="204" t="s">
        <v>172</v>
      </c>
      <c r="G258" s="205"/>
      <c r="H258" s="119" t="s">
        <v>19</v>
      </c>
      <c r="I258" s="120"/>
      <c r="J258" s="15" t="s">
        <v>20</v>
      </c>
      <c r="K258" s="16" t="s">
        <v>21</v>
      </c>
      <c r="L258" s="17"/>
      <c r="M258" s="186"/>
      <c r="N258" s="189"/>
    </row>
    <row r="259" spans="1:16" ht="60" customHeight="1">
      <c r="A259" s="1">
        <f t="shared" si="23"/>
        <v>1</v>
      </c>
      <c r="B259" s="109"/>
      <c r="C259" s="181"/>
      <c r="D259" s="181"/>
      <c r="E259" s="184"/>
      <c r="F259" s="178" t="s">
        <v>173</v>
      </c>
      <c r="G259" s="179"/>
      <c r="H259" s="119" t="s">
        <v>19</v>
      </c>
      <c r="I259" s="120"/>
      <c r="J259" s="15" t="s">
        <v>20</v>
      </c>
      <c r="K259" s="16" t="s">
        <v>21</v>
      </c>
      <c r="L259" s="17"/>
      <c r="M259" s="186"/>
      <c r="N259" s="189"/>
    </row>
    <row r="260" spans="1:16" ht="25.5" customHeight="1">
      <c r="A260" s="1">
        <f t="shared" si="23"/>
        <v>1</v>
      </c>
      <c r="B260" s="109"/>
      <c r="C260" s="181"/>
      <c r="D260" s="181"/>
      <c r="E260" s="184"/>
      <c r="F260" s="202" t="s">
        <v>174</v>
      </c>
      <c r="G260" s="203"/>
      <c r="H260" s="119" t="s">
        <v>19</v>
      </c>
      <c r="I260" s="120"/>
      <c r="J260" s="15" t="s">
        <v>20</v>
      </c>
      <c r="K260" s="16" t="s">
        <v>21</v>
      </c>
      <c r="L260" s="17"/>
      <c r="M260" s="186"/>
      <c r="N260" s="189"/>
    </row>
    <row r="261" spans="1:16" ht="65.099999999999994" customHeight="1" thickBot="1">
      <c r="A261" s="1">
        <f t="shared" si="23"/>
        <v>1</v>
      </c>
      <c r="B261" s="111"/>
      <c r="C261" s="182"/>
      <c r="D261" s="182"/>
      <c r="E261" s="197"/>
      <c r="F261" s="202" t="s">
        <v>175</v>
      </c>
      <c r="G261" s="203"/>
      <c r="H261" s="119" t="s">
        <v>19</v>
      </c>
      <c r="I261" s="120"/>
      <c r="J261" s="15" t="s">
        <v>20</v>
      </c>
      <c r="K261" s="16" t="s">
        <v>21</v>
      </c>
      <c r="L261" s="17"/>
      <c r="M261" s="186"/>
      <c r="N261" s="189"/>
    </row>
    <row r="262" spans="1:16" s="1" customFormat="1" ht="30" customHeight="1">
      <c r="A262" s="1">
        <f t="shared" si="23"/>
        <v>1</v>
      </c>
      <c r="B262" s="107" t="s">
        <v>43</v>
      </c>
      <c r="C262" s="180"/>
      <c r="D262" s="113" t="s">
        <v>106</v>
      </c>
      <c r="E262" s="160"/>
      <c r="F262" s="115" t="s">
        <v>20</v>
      </c>
      <c r="G262" s="116" t="s">
        <v>20</v>
      </c>
      <c r="H262" s="115" t="s">
        <v>19</v>
      </c>
      <c r="I262" s="116"/>
      <c r="J262" s="12" t="s">
        <v>20</v>
      </c>
      <c r="K262" s="13" t="s">
        <v>21</v>
      </c>
      <c r="L262" s="14"/>
      <c r="M262" s="65" t="s">
        <v>20</v>
      </c>
      <c r="N262" s="66" t="s">
        <v>20</v>
      </c>
    </row>
    <row r="263" spans="1:16" s="1" customFormat="1" ht="30" customHeight="1">
      <c r="A263" s="1">
        <f t="shared" si="23"/>
        <v>1</v>
      </c>
      <c r="B263" s="109"/>
      <c r="C263" s="181"/>
      <c r="D263" s="117" t="s">
        <v>107</v>
      </c>
      <c r="E263" s="126"/>
      <c r="F263" s="119" t="s">
        <v>20</v>
      </c>
      <c r="G263" s="120" t="s">
        <v>20</v>
      </c>
      <c r="H263" s="119" t="s">
        <v>19</v>
      </c>
      <c r="I263" s="120"/>
      <c r="J263" s="15" t="s">
        <v>20</v>
      </c>
      <c r="K263" s="16" t="s">
        <v>21</v>
      </c>
      <c r="L263" s="17"/>
      <c r="M263" s="84" t="s">
        <v>20</v>
      </c>
      <c r="N263" s="85" t="s">
        <v>20</v>
      </c>
    </row>
    <row r="264" spans="1:16" s="1" customFormat="1" ht="39.950000000000003" customHeight="1">
      <c r="A264" s="1">
        <f t="shared" si="23"/>
        <v>1</v>
      </c>
      <c r="B264" s="109"/>
      <c r="C264" s="181"/>
      <c r="D264" s="117" t="s">
        <v>140</v>
      </c>
      <c r="E264" s="126"/>
      <c r="F264" s="178" t="s">
        <v>176</v>
      </c>
      <c r="G264" s="179" t="s">
        <v>20</v>
      </c>
      <c r="H264" s="119" t="s">
        <v>19</v>
      </c>
      <c r="I264" s="120"/>
      <c r="J264" s="15" t="s">
        <v>20</v>
      </c>
      <c r="K264" s="16" t="s">
        <v>21</v>
      </c>
      <c r="L264" s="17"/>
      <c r="M264" s="84" t="s">
        <v>20</v>
      </c>
      <c r="N264" s="85" t="s">
        <v>20</v>
      </c>
    </row>
    <row r="265" spans="1:16" s="1" customFormat="1" ht="25.5" customHeight="1" thickBot="1">
      <c r="A265">
        <f t="shared" ref="A265" si="24">$A$16</f>
        <v>1</v>
      </c>
      <c r="B265" s="111"/>
      <c r="C265" s="182"/>
      <c r="D265" s="121" t="s">
        <v>46</v>
      </c>
      <c r="E265" s="122"/>
      <c r="F265" s="102" t="s">
        <v>20</v>
      </c>
      <c r="G265" s="103"/>
      <c r="H265" s="102" t="s">
        <v>47</v>
      </c>
      <c r="I265" s="103"/>
      <c r="J265" s="31" t="s">
        <v>48</v>
      </c>
      <c r="K265" s="32" t="s">
        <v>49</v>
      </c>
      <c r="L265" s="33"/>
      <c r="M265" s="82" t="s">
        <v>20</v>
      </c>
      <c r="N265" s="83" t="s">
        <v>20</v>
      </c>
    </row>
    <row r="266" spans="1:16">
      <c r="A266" s="1">
        <f>$A$251</f>
        <v>1</v>
      </c>
    </row>
    <row r="267" spans="1:16">
      <c r="A267" s="1">
        <f>$A$251</f>
        <v>1</v>
      </c>
    </row>
    <row r="268" spans="1:16">
      <c r="A268" s="1">
        <f>$A$251</f>
        <v>1</v>
      </c>
    </row>
    <row r="269" spans="1:16" s="59" customFormat="1" ht="17.25">
      <c r="A269" s="7">
        <f t="shared" ref="A269:A271" si="25">IF(SUM($A$10:$A$11)=0,1,0)</f>
        <v>1</v>
      </c>
      <c r="B269" s="58" t="s">
        <v>177</v>
      </c>
      <c r="C269" s="58"/>
    </row>
    <row r="270" spans="1:16" s="59" customFormat="1" ht="17.25">
      <c r="A270" s="7">
        <f t="shared" si="25"/>
        <v>1</v>
      </c>
      <c r="B270" s="175" t="s">
        <v>178</v>
      </c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</row>
    <row r="271" spans="1:16" s="6" customFormat="1" ht="15.75">
      <c r="A271" s="7">
        <f t="shared" si="25"/>
        <v>1</v>
      </c>
      <c r="B271" s="5"/>
    </row>
    <row r="272" spans="1:16" s="7" customFormat="1" ht="15.75">
      <c r="A272" s="7">
        <f>IF(SUM($A$10:$A$11)=0,1,0)*IF(D272&lt;&gt;"",1,0)</f>
        <v>1</v>
      </c>
      <c r="B272" s="161" t="s">
        <v>6</v>
      </c>
      <c r="C272" s="161"/>
      <c r="D272" s="162" t="s">
        <v>179</v>
      </c>
      <c r="E272" s="162"/>
      <c r="F272" s="162"/>
      <c r="G272" s="162"/>
      <c r="H272" s="162"/>
      <c r="I272" s="162"/>
      <c r="J272" s="162"/>
      <c r="K272" s="162"/>
      <c r="L272" s="162"/>
      <c r="M272" s="8" t="s">
        <v>8</v>
      </c>
      <c r="N272" s="9">
        <v>1</v>
      </c>
      <c r="P272" s="10"/>
    </row>
    <row r="273" spans="1:16" ht="15.75" thickBot="1">
      <c r="A273" s="1">
        <f t="shared" ref="A273:A284" si="26">$A$272</f>
        <v>1</v>
      </c>
      <c r="P273" s="11"/>
    </row>
    <row r="274" spans="1:16" ht="69.95" customHeight="1" thickBot="1">
      <c r="A274" s="1">
        <f t="shared" si="26"/>
        <v>1</v>
      </c>
      <c r="B274" s="163" t="s">
        <v>9</v>
      </c>
      <c r="C274" s="164"/>
      <c r="D274" s="164"/>
      <c r="E274" s="165"/>
      <c r="F274" s="191" t="s">
        <v>10</v>
      </c>
      <c r="G274" s="192"/>
      <c r="H274" s="163" t="s">
        <v>11</v>
      </c>
      <c r="I274" s="165"/>
      <c r="J274" s="73" t="s">
        <v>12</v>
      </c>
      <c r="K274" s="193" t="s">
        <v>13</v>
      </c>
      <c r="L274" s="194"/>
      <c r="M274" s="61" t="s">
        <v>14</v>
      </c>
      <c r="N274" s="62" t="s">
        <v>15</v>
      </c>
      <c r="P274" s="11"/>
    </row>
    <row r="275" spans="1:16" ht="15" customHeight="1">
      <c r="A275" s="1">
        <f t="shared" si="26"/>
        <v>1</v>
      </c>
      <c r="B275" s="107" t="s">
        <v>180</v>
      </c>
      <c r="C275" s="180"/>
      <c r="D275" s="180"/>
      <c r="E275" s="183"/>
      <c r="F275" s="178" t="s">
        <v>87</v>
      </c>
      <c r="G275" s="179"/>
      <c r="H275" s="119" t="s">
        <v>19</v>
      </c>
      <c r="I275" s="120"/>
      <c r="J275" s="15" t="s">
        <v>20</v>
      </c>
      <c r="K275" s="16" t="s">
        <v>21</v>
      </c>
      <c r="L275" s="17"/>
      <c r="M275" s="185"/>
      <c r="N275" s="188"/>
    </row>
    <row r="276" spans="1:16" ht="39.950000000000003" customHeight="1">
      <c r="A276" s="1">
        <f t="shared" si="26"/>
        <v>1</v>
      </c>
      <c r="B276" s="109"/>
      <c r="C276" s="181"/>
      <c r="D276" s="181"/>
      <c r="E276" s="184"/>
      <c r="F276" s="178" t="s">
        <v>181</v>
      </c>
      <c r="G276" s="179"/>
      <c r="H276" s="119" t="s">
        <v>19</v>
      </c>
      <c r="I276" s="120"/>
      <c r="J276" s="15" t="s">
        <v>20</v>
      </c>
      <c r="K276" s="16" t="s">
        <v>21</v>
      </c>
      <c r="L276" s="17"/>
      <c r="M276" s="186"/>
      <c r="N276" s="189"/>
    </row>
    <row r="277" spans="1:16" ht="15" customHeight="1">
      <c r="A277" s="1">
        <f t="shared" si="26"/>
        <v>1</v>
      </c>
      <c r="B277" s="109"/>
      <c r="C277" s="181"/>
      <c r="D277" s="181"/>
      <c r="E277" s="184"/>
      <c r="F277" s="178" t="s">
        <v>182</v>
      </c>
      <c r="G277" s="179"/>
      <c r="H277" s="119" t="s">
        <v>19</v>
      </c>
      <c r="I277" s="120"/>
      <c r="J277" s="15" t="s">
        <v>20</v>
      </c>
      <c r="K277" s="16" t="s">
        <v>21</v>
      </c>
      <c r="L277" s="17"/>
      <c r="M277" s="186"/>
      <c r="N277" s="189"/>
    </row>
    <row r="278" spans="1:16" ht="15" customHeight="1">
      <c r="A278" s="1">
        <f t="shared" si="26"/>
        <v>1</v>
      </c>
      <c r="B278" s="109"/>
      <c r="C278" s="181"/>
      <c r="D278" s="181"/>
      <c r="E278" s="184"/>
      <c r="F278" s="178" t="s">
        <v>183</v>
      </c>
      <c r="G278" s="179"/>
      <c r="H278" s="119" t="s">
        <v>19</v>
      </c>
      <c r="I278" s="120"/>
      <c r="J278" s="15" t="s">
        <v>20</v>
      </c>
      <c r="K278" s="16" t="s">
        <v>21</v>
      </c>
      <c r="L278" s="17"/>
      <c r="M278" s="186"/>
      <c r="N278" s="189"/>
    </row>
    <row r="279" spans="1:16" ht="15" customHeight="1">
      <c r="A279" s="1">
        <f t="shared" si="26"/>
        <v>1</v>
      </c>
      <c r="B279" s="109"/>
      <c r="C279" s="181"/>
      <c r="D279" s="181"/>
      <c r="E279" s="184"/>
      <c r="F279" s="178" t="s">
        <v>184</v>
      </c>
      <c r="G279" s="179"/>
      <c r="H279" s="119" t="s">
        <v>19</v>
      </c>
      <c r="I279" s="120"/>
      <c r="J279" s="15" t="s">
        <v>20</v>
      </c>
      <c r="K279" s="16" t="s">
        <v>21</v>
      </c>
      <c r="L279" s="17"/>
      <c r="M279" s="186"/>
      <c r="N279" s="189"/>
    </row>
    <row r="280" spans="1:16" ht="15" customHeight="1">
      <c r="A280" s="1">
        <f t="shared" si="26"/>
        <v>1</v>
      </c>
      <c r="B280" s="109"/>
      <c r="C280" s="181"/>
      <c r="D280" s="181"/>
      <c r="E280" s="184"/>
      <c r="F280" s="178" t="s">
        <v>185</v>
      </c>
      <c r="G280" s="179"/>
      <c r="H280" s="119" t="s">
        <v>19</v>
      </c>
      <c r="I280" s="120"/>
      <c r="J280" s="15" t="s">
        <v>20</v>
      </c>
      <c r="K280" s="16" t="s">
        <v>21</v>
      </c>
      <c r="L280" s="17"/>
      <c r="M280" s="186"/>
      <c r="N280" s="189"/>
    </row>
    <row r="281" spans="1:16" ht="50.1" customHeight="1">
      <c r="A281" s="1">
        <f t="shared" si="26"/>
        <v>1</v>
      </c>
      <c r="B281" s="109"/>
      <c r="C281" s="181"/>
      <c r="D281" s="181"/>
      <c r="E281" s="184"/>
      <c r="F281" s="178" t="s">
        <v>186</v>
      </c>
      <c r="G281" s="179"/>
      <c r="H281" s="119" t="s">
        <v>19</v>
      </c>
      <c r="I281" s="120"/>
      <c r="J281" s="15" t="s">
        <v>20</v>
      </c>
      <c r="K281" s="16" t="s">
        <v>21</v>
      </c>
      <c r="L281" s="17"/>
      <c r="M281" s="186"/>
      <c r="N281" s="189"/>
    </row>
    <row r="282" spans="1:16" ht="15" customHeight="1" thickBot="1">
      <c r="A282" s="1">
        <f t="shared" si="26"/>
        <v>1</v>
      </c>
      <c r="B282" s="111"/>
      <c r="C282" s="182"/>
      <c r="D282" s="182"/>
      <c r="E282" s="197"/>
      <c r="F282" s="198" t="s">
        <v>187</v>
      </c>
      <c r="G282" s="199"/>
      <c r="H282" s="200" t="s">
        <v>19</v>
      </c>
      <c r="I282" s="201"/>
      <c r="J282" s="18" t="s">
        <v>20</v>
      </c>
      <c r="K282" s="19" t="s">
        <v>21</v>
      </c>
      <c r="L282" s="20"/>
      <c r="M282" s="187"/>
      <c r="N282" s="190"/>
    </row>
    <row r="283" spans="1:16" s="1" customFormat="1" ht="30" customHeight="1">
      <c r="A283" s="1">
        <f t="shared" si="26"/>
        <v>1</v>
      </c>
      <c r="B283" s="107" t="s">
        <v>43</v>
      </c>
      <c r="C283" s="180"/>
      <c r="D283" s="113" t="s">
        <v>106</v>
      </c>
      <c r="E283" s="160"/>
      <c r="F283" s="115" t="s">
        <v>20</v>
      </c>
      <c r="G283" s="116" t="s">
        <v>20</v>
      </c>
      <c r="H283" s="115" t="s">
        <v>19</v>
      </c>
      <c r="I283" s="116"/>
      <c r="J283" s="12" t="s">
        <v>20</v>
      </c>
      <c r="K283" s="13" t="s">
        <v>21</v>
      </c>
      <c r="L283" s="14"/>
      <c r="M283" s="65" t="s">
        <v>20</v>
      </c>
      <c r="N283" s="66" t="s">
        <v>20</v>
      </c>
    </row>
    <row r="284" spans="1:16" s="1" customFormat="1" ht="30" customHeight="1">
      <c r="A284" s="1">
        <f t="shared" si="26"/>
        <v>1</v>
      </c>
      <c r="B284" s="109"/>
      <c r="C284" s="181"/>
      <c r="D284" s="117" t="s">
        <v>107</v>
      </c>
      <c r="E284" s="126"/>
      <c r="F284" s="119" t="s">
        <v>20</v>
      </c>
      <c r="G284" s="120" t="s">
        <v>20</v>
      </c>
      <c r="H284" s="119" t="s">
        <v>19</v>
      </c>
      <c r="I284" s="120"/>
      <c r="J284" s="15" t="s">
        <v>20</v>
      </c>
      <c r="K284" s="16" t="s">
        <v>21</v>
      </c>
      <c r="L284" s="17"/>
      <c r="M284" s="84" t="s">
        <v>20</v>
      </c>
      <c r="N284" s="85" t="s">
        <v>20</v>
      </c>
    </row>
    <row r="285" spans="1:16" s="1" customFormat="1" ht="25.5" customHeight="1" thickBot="1">
      <c r="A285">
        <f t="shared" ref="A285" si="27">$A$16</f>
        <v>1</v>
      </c>
      <c r="B285" s="111"/>
      <c r="C285" s="182"/>
      <c r="D285" s="121" t="s">
        <v>46</v>
      </c>
      <c r="E285" s="122"/>
      <c r="F285" s="102" t="s">
        <v>20</v>
      </c>
      <c r="G285" s="103"/>
      <c r="H285" s="102" t="s">
        <v>47</v>
      </c>
      <c r="I285" s="103"/>
      <c r="J285" s="31" t="s">
        <v>48</v>
      </c>
      <c r="K285" s="32" t="s">
        <v>49</v>
      </c>
      <c r="L285" s="33"/>
      <c r="M285" s="82" t="s">
        <v>20</v>
      </c>
      <c r="N285" s="83" t="s">
        <v>20</v>
      </c>
    </row>
    <row r="286" spans="1:16">
      <c r="A286" s="1">
        <f>$A$272</f>
        <v>1</v>
      </c>
    </row>
    <row r="287" spans="1:16">
      <c r="A287" s="1">
        <f>$A$272</f>
        <v>1</v>
      </c>
    </row>
    <row r="288" spans="1:16">
      <c r="A288" s="1">
        <f>$A$272</f>
        <v>1</v>
      </c>
    </row>
    <row r="289" spans="1:16" s="7" customFormat="1" ht="15.75">
      <c r="A289" s="7">
        <f>IF(SUM($A$10:$A$11)=0,1,0)*IF(D289&lt;&gt;"",1,0)</f>
        <v>1</v>
      </c>
      <c r="B289" s="161" t="s">
        <v>6</v>
      </c>
      <c r="C289" s="161"/>
      <c r="D289" s="162" t="s">
        <v>188</v>
      </c>
      <c r="E289" s="162"/>
      <c r="F289" s="162"/>
      <c r="G289" s="162"/>
      <c r="H289" s="162"/>
      <c r="I289" s="162"/>
      <c r="J289" s="162"/>
      <c r="K289" s="162"/>
      <c r="L289" s="162"/>
      <c r="M289" s="8" t="s">
        <v>8</v>
      </c>
      <c r="N289" s="9">
        <v>2</v>
      </c>
      <c r="P289" s="10"/>
    </row>
    <row r="290" spans="1:16" ht="15.75" thickBot="1">
      <c r="A290" s="1">
        <f t="shared" ref="A290:A301" si="28">$A$289</f>
        <v>1</v>
      </c>
      <c r="P290" s="11"/>
    </row>
    <row r="291" spans="1:16" ht="69.95" customHeight="1" thickBot="1">
      <c r="A291" s="1">
        <f t="shared" si="28"/>
        <v>1</v>
      </c>
      <c r="B291" s="163" t="s">
        <v>9</v>
      </c>
      <c r="C291" s="164"/>
      <c r="D291" s="164"/>
      <c r="E291" s="165"/>
      <c r="F291" s="191" t="s">
        <v>10</v>
      </c>
      <c r="G291" s="192"/>
      <c r="H291" s="163" t="s">
        <v>11</v>
      </c>
      <c r="I291" s="165"/>
      <c r="J291" s="73" t="s">
        <v>12</v>
      </c>
      <c r="K291" s="193" t="s">
        <v>13</v>
      </c>
      <c r="L291" s="194"/>
      <c r="M291" s="61" t="s">
        <v>14</v>
      </c>
      <c r="N291" s="62" t="s">
        <v>15</v>
      </c>
      <c r="P291" s="11"/>
    </row>
    <row r="292" spans="1:16" ht="15" customHeight="1">
      <c r="A292" s="1">
        <f t="shared" si="28"/>
        <v>1</v>
      </c>
      <c r="B292" s="107" t="s">
        <v>180</v>
      </c>
      <c r="C292" s="180"/>
      <c r="D292" s="180"/>
      <c r="E292" s="183"/>
      <c r="F292" s="178" t="s">
        <v>87</v>
      </c>
      <c r="G292" s="179"/>
      <c r="H292" s="119" t="s">
        <v>19</v>
      </c>
      <c r="I292" s="120"/>
      <c r="J292" s="15" t="s">
        <v>20</v>
      </c>
      <c r="K292" s="16" t="s">
        <v>21</v>
      </c>
      <c r="L292" s="17"/>
      <c r="M292" s="185"/>
      <c r="N292" s="188"/>
    </row>
    <row r="293" spans="1:16" ht="39.950000000000003" customHeight="1">
      <c r="A293" s="1">
        <f t="shared" si="28"/>
        <v>1</v>
      </c>
      <c r="B293" s="109"/>
      <c r="C293" s="181"/>
      <c r="D293" s="181"/>
      <c r="E293" s="184"/>
      <c r="F293" s="178" t="s">
        <v>181</v>
      </c>
      <c r="G293" s="179"/>
      <c r="H293" s="119" t="s">
        <v>19</v>
      </c>
      <c r="I293" s="120"/>
      <c r="J293" s="15" t="s">
        <v>20</v>
      </c>
      <c r="K293" s="16" t="s">
        <v>21</v>
      </c>
      <c r="L293" s="17"/>
      <c r="M293" s="186"/>
      <c r="N293" s="189"/>
    </row>
    <row r="294" spans="1:16" ht="15" customHeight="1">
      <c r="A294" s="1">
        <f t="shared" si="28"/>
        <v>1</v>
      </c>
      <c r="B294" s="109"/>
      <c r="C294" s="181"/>
      <c r="D294" s="181"/>
      <c r="E294" s="184"/>
      <c r="F294" s="178" t="s">
        <v>189</v>
      </c>
      <c r="G294" s="179"/>
      <c r="H294" s="119" t="s">
        <v>19</v>
      </c>
      <c r="I294" s="120"/>
      <c r="J294" s="15" t="s">
        <v>20</v>
      </c>
      <c r="K294" s="16" t="s">
        <v>21</v>
      </c>
      <c r="L294" s="17"/>
      <c r="M294" s="186"/>
      <c r="N294" s="189"/>
    </row>
    <row r="295" spans="1:16" ht="15" customHeight="1">
      <c r="A295" s="1">
        <f t="shared" si="28"/>
        <v>1</v>
      </c>
      <c r="B295" s="109"/>
      <c r="C295" s="181"/>
      <c r="D295" s="181"/>
      <c r="E295" s="184"/>
      <c r="F295" s="178" t="s">
        <v>182</v>
      </c>
      <c r="G295" s="179"/>
      <c r="H295" s="119" t="s">
        <v>19</v>
      </c>
      <c r="I295" s="120"/>
      <c r="J295" s="15" t="s">
        <v>20</v>
      </c>
      <c r="K295" s="16" t="s">
        <v>21</v>
      </c>
      <c r="L295" s="17"/>
      <c r="M295" s="186"/>
      <c r="N295" s="189"/>
    </row>
    <row r="296" spans="1:16" ht="15" customHeight="1">
      <c r="A296" s="1">
        <f t="shared" si="28"/>
        <v>1</v>
      </c>
      <c r="B296" s="109"/>
      <c r="C296" s="181"/>
      <c r="D296" s="181"/>
      <c r="E296" s="184"/>
      <c r="F296" s="178" t="s">
        <v>183</v>
      </c>
      <c r="G296" s="179"/>
      <c r="H296" s="119" t="s">
        <v>19</v>
      </c>
      <c r="I296" s="120"/>
      <c r="J296" s="15" t="s">
        <v>20</v>
      </c>
      <c r="K296" s="16" t="s">
        <v>21</v>
      </c>
      <c r="L296" s="17"/>
      <c r="M296" s="186"/>
      <c r="N296" s="189"/>
    </row>
    <row r="297" spans="1:16" ht="15" customHeight="1">
      <c r="A297" s="1">
        <f t="shared" si="28"/>
        <v>1</v>
      </c>
      <c r="B297" s="109"/>
      <c r="C297" s="181"/>
      <c r="D297" s="181"/>
      <c r="E297" s="184"/>
      <c r="F297" s="178" t="s">
        <v>190</v>
      </c>
      <c r="G297" s="179"/>
      <c r="H297" s="119" t="s">
        <v>19</v>
      </c>
      <c r="I297" s="120"/>
      <c r="J297" s="15" t="s">
        <v>20</v>
      </c>
      <c r="K297" s="16" t="s">
        <v>21</v>
      </c>
      <c r="L297" s="17"/>
      <c r="M297" s="186"/>
      <c r="N297" s="189"/>
    </row>
    <row r="298" spans="1:16" ht="15" customHeight="1">
      <c r="A298" s="1">
        <f t="shared" si="28"/>
        <v>1</v>
      </c>
      <c r="B298" s="109"/>
      <c r="C298" s="181"/>
      <c r="D298" s="181"/>
      <c r="E298" s="184"/>
      <c r="F298" s="178" t="s">
        <v>191</v>
      </c>
      <c r="G298" s="179"/>
      <c r="H298" s="119" t="s">
        <v>19</v>
      </c>
      <c r="I298" s="120"/>
      <c r="J298" s="15" t="s">
        <v>20</v>
      </c>
      <c r="K298" s="16" t="s">
        <v>21</v>
      </c>
      <c r="L298" s="17"/>
      <c r="M298" s="186"/>
      <c r="N298" s="189"/>
    </row>
    <row r="299" spans="1:16" ht="39.950000000000003" customHeight="1" thickBot="1">
      <c r="A299" s="1">
        <f t="shared" si="28"/>
        <v>1</v>
      </c>
      <c r="B299" s="109"/>
      <c r="C299" s="181"/>
      <c r="D299" s="181"/>
      <c r="E299" s="184"/>
      <c r="F299" s="195" t="s">
        <v>192</v>
      </c>
      <c r="G299" s="196"/>
      <c r="H299" s="119" t="s">
        <v>19</v>
      </c>
      <c r="I299" s="120"/>
      <c r="J299" s="15" t="s">
        <v>20</v>
      </c>
      <c r="K299" s="16" t="s">
        <v>21</v>
      </c>
      <c r="L299" s="17"/>
      <c r="M299" s="186"/>
      <c r="N299" s="189"/>
    </row>
    <row r="300" spans="1:16" s="1" customFormat="1" ht="30" customHeight="1">
      <c r="A300" s="1">
        <f t="shared" si="28"/>
        <v>1</v>
      </c>
      <c r="B300" s="107" t="s">
        <v>43</v>
      </c>
      <c r="C300" s="180"/>
      <c r="D300" s="113" t="s">
        <v>106</v>
      </c>
      <c r="E300" s="160"/>
      <c r="F300" s="115" t="s">
        <v>20</v>
      </c>
      <c r="G300" s="116" t="s">
        <v>20</v>
      </c>
      <c r="H300" s="115" t="s">
        <v>19</v>
      </c>
      <c r="I300" s="116"/>
      <c r="J300" s="12" t="s">
        <v>20</v>
      </c>
      <c r="K300" s="13" t="s">
        <v>21</v>
      </c>
      <c r="L300" s="14"/>
      <c r="M300" s="65" t="s">
        <v>20</v>
      </c>
      <c r="N300" s="66" t="s">
        <v>20</v>
      </c>
    </row>
    <row r="301" spans="1:16" s="1" customFormat="1" ht="30" customHeight="1">
      <c r="A301" s="1">
        <f t="shared" si="28"/>
        <v>1</v>
      </c>
      <c r="B301" s="109"/>
      <c r="C301" s="181"/>
      <c r="D301" s="117" t="s">
        <v>107</v>
      </c>
      <c r="E301" s="126"/>
      <c r="F301" s="119" t="s">
        <v>20</v>
      </c>
      <c r="G301" s="120" t="s">
        <v>20</v>
      </c>
      <c r="H301" s="119" t="s">
        <v>19</v>
      </c>
      <c r="I301" s="120"/>
      <c r="J301" s="15" t="s">
        <v>20</v>
      </c>
      <c r="K301" s="16" t="s">
        <v>21</v>
      </c>
      <c r="L301" s="17"/>
      <c r="M301" s="84" t="s">
        <v>20</v>
      </c>
      <c r="N301" s="85" t="s">
        <v>20</v>
      </c>
    </row>
    <row r="302" spans="1:16" s="1" customFormat="1" ht="25.5" customHeight="1" thickBot="1">
      <c r="A302">
        <f t="shared" ref="A302" si="29">$A$16</f>
        <v>1</v>
      </c>
      <c r="B302" s="111"/>
      <c r="C302" s="182"/>
      <c r="D302" s="121" t="s">
        <v>46</v>
      </c>
      <c r="E302" s="122"/>
      <c r="F302" s="102" t="s">
        <v>20</v>
      </c>
      <c r="G302" s="103"/>
      <c r="H302" s="102" t="s">
        <v>47</v>
      </c>
      <c r="I302" s="103"/>
      <c r="J302" s="31" t="s">
        <v>48</v>
      </c>
      <c r="K302" s="32" t="s">
        <v>49</v>
      </c>
      <c r="L302" s="33"/>
      <c r="M302" s="82" t="s">
        <v>20</v>
      </c>
      <c r="N302" s="83" t="s">
        <v>20</v>
      </c>
    </row>
    <row r="303" spans="1:16">
      <c r="A303" s="1">
        <f>$A$289</f>
        <v>1</v>
      </c>
    </row>
    <row r="304" spans="1:16">
      <c r="A304" s="1">
        <f>$A$289</f>
        <v>1</v>
      </c>
    </row>
    <row r="305" spans="1:16">
      <c r="A305" s="1">
        <f>$A$289</f>
        <v>1</v>
      </c>
    </row>
    <row r="306" spans="1:16" s="7" customFormat="1" ht="15.75">
      <c r="A306" s="7">
        <f>IF(SUM($A$10:$A$11)=0,1,0)*IF(D306&lt;&gt;"",1,0)</f>
        <v>1</v>
      </c>
      <c r="B306" s="161" t="s">
        <v>6</v>
      </c>
      <c r="C306" s="161"/>
      <c r="D306" s="162" t="s">
        <v>193</v>
      </c>
      <c r="E306" s="162"/>
      <c r="F306" s="162"/>
      <c r="G306" s="162"/>
      <c r="H306" s="162"/>
      <c r="I306" s="162"/>
      <c r="J306" s="162"/>
      <c r="K306" s="162"/>
      <c r="L306" s="162"/>
      <c r="M306" s="8" t="s">
        <v>8</v>
      </c>
      <c r="N306" s="9">
        <v>1</v>
      </c>
      <c r="P306" s="10"/>
    </row>
    <row r="307" spans="1:16" ht="15.75" thickBot="1">
      <c r="A307" s="1">
        <f t="shared" ref="A307:A318" si="30">$A$306</f>
        <v>1</v>
      </c>
      <c r="P307" s="11"/>
    </row>
    <row r="308" spans="1:16" ht="69.95" customHeight="1" thickBot="1">
      <c r="A308" s="1">
        <f t="shared" si="30"/>
        <v>1</v>
      </c>
      <c r="B308" s="163" t="s">
        <v>9</v>
      </c>
      <c r="C308" s="164"/>
      <c r="D308" s="164"/>
      <c r="E308" s="165"/>
      <c r="F308" s="191" t="s">
        <v>10</v>
      </c>
      <c r="G308" s="192"/>
      <c r="H308" s="163" t="s">
        <v>11</v>
      </c>
      <c r="I308" s="165"/>
      <c r="J308" s="73" t="s">
        <v>12</v>
      </c>
      <c r="K308" s="193" t="s">
        <v>13</v>
      </c>
      <c r="L308" s="194"/>
      <c r="M308" s="61" t="s">
        <v>14</v>
      </c>
      <c r="N308" s="62" t="s">
        <v>15</v>
      </c>
      <c r="P308" s="11"/>
    </row>
    <row r="309" spans="1:16" ht="15" customHeight="1">
      <c r="A309" s="1">
        <f t="shared" si="30"/>
        <v>1</v>
      </c>
      <c r="B309" s="107" t="s">
        <v>180</v>
      </c>
      <c r="C309" s="180"/>
      <c r="D309" s="180"/>
      <c r="E309" s="183"/>
      <c r="F309" s="178" t="s">
        <v>87</v>
      </c>
      <c r="G309" s="179"/>
      <c r="H309" s="119" t="s">
        <v>19</v>
      </c>
      <c r="I309" s="120"/>
      <c r="J309" s="15" t="s">
        <v>20</v>
      </c>
      <c r="K309" s="16" t="s">
        <v>21</v>
      </c>
      <c r="L309" s="17"/>
      <c r="M309" s="185"/>
      <c r="N309" s="188"/>
    </row>
    <row r="310" spans="1:16" ht="39.950000000000003" customHeight="1">
      <c r="A310" s="1">
        <f t="shared" si="30"/>
        <v>1</v>
      </c>
      <c r="B310" s="109"/>
      <c r="C310" s="181"/>
      <c r="D310" s="181"/>
      <c r="E310" s="184"/>
      <c r="F310" s="178" t="s">
        <v>194</v>
      </c>
      <c r="G310" s="179"/>
      <c r="H310" s="119" t="s">
        <v>19</v>
      </c>
      <c r="I310" s="120"/>
      <c r="J310" s="15" t="s">
        <v>20</v>
      </c>
      <c r="K310" s="16" t="s">
        <v>21</v>
      </c>
      <c r="L310" s="17"/>
      <c r="M310" s="186"/>
      <c r="N310" s="189"/>
    </row>
    <row r="311" spans="1:16" ht="15" customHeight="1">
      <c r="A311" s="1">
        <f t="shared" si="30"/>
        <v>1</v>
      </c>
      <c r="B311" s="109"/>
      <c r="C311" s="181"/>
      <c r="D311" s="181"/>
      <c r="E311" s="184"/>
      <c r="F311" s="178" t="s">
        <v>189</v>
      </c>
      <c r="G311" s="179"/>
      <c r="H311" s="119" t="s">
        <v>19</v>
      </c>
      <c r="I311" s="120"/>
      <c r="J311" s="15" t="s">
        <v>20</v>
      </c>
      <c r="K311" s="16" t="s">
        <v>21</v>
      </c>
      <c r="L311" s="17"/>
      <c r="M311" s="186"/>
      <c r="N311" s="189"/>
    </row>
    <row r="312" spans="1:16" ht="15" customHeight="1">
      <c r="A312" s="1">
        <f t="shared" si="30"/>
        <v>1</v>
      </c>
      <c r="B312" s="109"/>
      <c r="C312" s="181"/>
      <c r="D312" s="181"/>
      <c r="E312" s="184"/>
      <c r="F312" s="178" t="s">
        <v>182</v>
      </c>
      <c r="G312" s="179"/>
      <c r="H312" s="119" t="s">
        <v>19</v>
      </c>
      <c r="I312" s="120"/>
      <c r="J312" s="15" t="s">
        <v>20</v>
      </c>
      <c r="K312" s="16" t="s">
        <v>21</v>
      </c>
      <c r="L312" s="17"/>
      <c r="M312" s="186"/>
      <c r="N312" s="189"/>
    </row>
    <row r="313" spans="1:16" ht="15" customHeight="1">
      <c r="A313" s="1">
        <f t="shared" si="30"/>
        <v>1</v>
      </c>
      <c r="B313" s="109"/>
      <c r="C313" s="181"/>
      <c r="D313" s="181"/>
      <c r="E313" s="184"/>
      <c r="F313" s="178" t="s">
        <v>183</v>
      </c>
      <c r="G313" s="179"/>
      <c r="H313" s="119" t="s">
        <v>19</v>
      </c>
      <c r="I313" s="120"/>
      <c r="J313" s="15" t="s">
        <v>20</v>
      </c>
      <c r="K313" s="16" t="s">
        <v>21</v>
      </c>
      <c r="L313" s="17"/>
      <c r="M313" s="186"/>
      <c r="N313" s="189"/>
    </row>
    <row r="314" spans="1:16" ht="15" customHeight="1">
      <c r="A314" s="1">
        <f t="shared" si="30"/>
        <v>1</v>
      </c>
      <c r="B314" s="109"/>
      <c r="C314" s="181"/>
      <c r="D314" s="181"/>
      <c r="E314" s="184"/>
      <c r="F314" s="178" t="s">
        <v>190</v>
      </c>
      <c r="G314" s="179"/>
      <c r="H314" s="119" t="s">
        <v>19</v>
      </c>
      <c r="I314" s="120"/>
      <c r="J314" s="15" t="s">
        <v>20</v>
      </c>
      <c r="K314" s="16" t="s">
        <v>21</v>
      </c>
      <c r="L314" s="17"/>
      <c r="M314" s="186"/>
      <c r="N314" s="189"/>
    </row>
    <row r="315" spans="1:16" ht="15" customHeight="1">
      <c r="A315" s="1">
        <f t="shared" si="30"/>
        <v>1</v>
      </c>
      <c r="B315" s="109"/>
      <c r="C315" s="181"/>
      <c r="D315" s="181"/>
      <c r="E315" s="184"/>
      <c r="F315" s="178" t="s">
        <v>185</v>
      </c>
      <c r="G315" s="179"/>
      <c r="H315" s="119" t="s">
        <v>19</v>
      </c>
      <c r="I315" s="120"/>
      <c r="J315" s="15" t="s">
        <v>20</v>
      </c>
      <c r="K315" s="16" t="s">
        <v>21</v>
      </c>
      <c r="L315" s="17"/>
      <c r="M315" s="186"/>
      <c r="N315" s="189"/>
    </row>
    <row r="316" spans="1:16" ht="39.950000000000003" customHeight="1" thickBot="1">
      <c r="A316" s="1">
        <f t="shared" si="30"/>
        <v>1</v>
      </c>
      <c r="B316" s="109"/>
      <c r="C316" s="181"/>
      <c r="D316" s="181"/>
      <c r="E316" s="184"/>
      <c r="F316" s="195" t="s">
        <v>195</v>
      </c>
      <c r="G316" s="196"/>
      <c r="H316" s="119" t="s">
        <v>19</v>
      </c>
      <c r="I316" s="120"/>
      <c r="J316" s="15" t="s">
        <v>20</v>
      </c>
      <c r="K316" s="16" t="s">
        <v>21</v>
      </c>
      <c r="L316" s="17"/>
      <c r="M316" s="186"/>
      <c r="N316" s="189"/>
    </row>
    <row r="317" spans="1:16" s="1" customFormat="1" ht="30" customHeight="1">
      <c r="A317" s="1">
        <f t="shared" si="30"/>
        <v>1</v>
      </c>
      <c r="B317" s="107" t="s">
        <v>43</v>
      </c>
      <c r="C317" s="180"/>
      <c r="D317" s="113" t="s">
        <v>106</v>
      </c>
      <c r="E317" s="160"/>
      <c r="F317" s="115" t="s">
        <v>20</v>
      </c>
      <c r="G317" s="116" t="s">
        <v>20</v>
      </c>
      <c r="H317" s="115" t="s">
        <v>19</v>
      </c>
      <c r="I317" s="116"/>
      <c r="J317" s="12" t="s">
        <v>20</v>
      </c>
      <c r="K317" s="13" t="s">
        <v>21</v>
      </c>
      <c r="L317" s="14"/>
      <c r="M317" s="65" t="s">
        <v>20</v>
      </c>
      <c r="N317" s="66" t="s">
        <v>20</v>
      </c>
    </row>
    <row r="318" spans="1:16" s="1" customFormat="1" ht="30" customHeight="1">
      <c r="A318" s="1">
        <f t="shared" si="30"/>
        <v>1</v>
      </c>
      <c r="B318" s="109"/>
      <c r="C318" s="181"/>
      <c r="D318" s="117" t="s">
        <v>107</v>
      </c>
      <c r="E318" s="126"/>
      <c r="F318" s="119" t="s">
        <v>20</v>
      </c>
      <c r="G318" s="120" t="s">
        <v>20</v>
      </c>
      <c r="H318" s="119" t="s">
        <v>19</v>
      </c>
      <c r="I318" s="120"/>
      <c r="J318" s="15" t="s">
        <v>20</v>
      </c>
      <c r="K318" s="16" t="s">
        <v>21</v>
      </c>
      <c r="L318" s="17"/>
      <c r="M318" s="84" t="s">
        <v>20</v>
      </c>
      <c r="N318" s="85" t="s">
        <v>20</v>
      </c>
    </row>
    <row r="319" spans="1:16" s="1" customFormat="1" ht="25.5" customHeight="1" thickBot="1">
      <c r="A319">
        <f t="shared" ref="A319" si="31">$A$16</f>
        <v>1</v>
      </c>
      <c r="B319" s="111"/>
      <c r="C319" s="182"/>
      <c r="D319" s="121" t="s">
        <v>46</v>
      </c>
      <c r="E319" s="122"/>
      <c r="F319" s="102" t="s">
        <v>20</v>
      </c>
      <c r="G319" s="103"/>
      <c r="H319" s="102" t="s">
        <v>47</v>
      </c>
      <c r="I319" s="103"/>
      <c r="J319" s="31" t="s">
        <v>48</v>
      </c>
      <c r="K319" s="32" t="s">
        <v>49</v>
      </c>
      <c r="L319" s="33"/>
      <c r="M319" s="82" t="s">
        <v>20</v>
      </c>
      <c r="N319" s="83" t="s">
        <v>20</v>
      </c>
    </row>
    <row r="320" spans="1:16">
      <c r="A320" s="1">
        <f>$A$306</f>
        <v>1</v>
      </c>
    </row>
    <row r="321" spans="1:16">
      <c r="A321" s="1">
        <f>$A$306</f>
        <v>1</v>
      </c>
    </row>
    <row r="322" spans="1:16">
      <c r="A322" s="1">
        <f>$A$306</f>
        <v>1</v>
      </c>
    </row>
    <row r="323" spans="1:16" s="7" customFormat="1" ht="15.75">
      <c r="A323" s="7">
        <f>IF(SUM($A$10:$A$11)=0,1,0)*IF(D323&lt;&gt;"",1,0)</f>
        <v>1</v>
      </c>
      <c r="B323" s="161" t="s">
        <v>6</v>
      </c>
      <c r="C323" s="161"/>
      <c r="D323" s="162" t="s">
        <v>196</v>
      </c>
      <c r="E323" s="162"/>
      <c r="F323" s="162"/>
      <c r="G323" s="162"/>
      <c r="H323" s="162"/>
      <c r="I323" s="162"/>
      <c r="J323" s="162"/>
      <c r="K323" s="162"/>
      <c r="L323" s="162"/>
      <c r="M323" s="8" t="s">
        <v>8</v>
      </c>
      <c r="N323" s="9">
        <v>1</v>
      </c>
      <c r="P323" s="10"/>
    </row>
    <row r="324" spans="1:16" ht="15.75" thickBot="1">
      <c r="A324" s="1">
        <f t="shared" ref="A324:A336" si="32">$A$323</f>
        <v>1</v>
      </c>
      <c r="P324" s="11"/>
    </row>
    <row r="325" spans="1:16" ht="69.95" customHeight="1" thickBot="1">
      <c r="A325" s="1">
        <f t="shared" si="32"/>
        <v>1</v>
      </c>
      <c r="B325" s="163" t="s">
        <v>9</v>
      </c>
      <c r="C325" s="164"/>
      <c r="D325" s="164"/>
      <c r="E325" s="165"/>
      <c r="F325" s="191" t="s">
        <v>10</v>
      </c>
      <c r="G325" s="192"/>
      <c r="H325" s="163" t="s">
        <v>11</v>
      </c>
      <c r="I325" s="165"/>
      <c r="J325" s="73" t="s">
        <v>12</v>
      </c>
      <c r="K325" s="193" t="s">
        <v>13</v>
      </c>
      <c r="L325" s="194"/>
      <c r="M325" s="61" t="s">
        <v>14</v>
      </c>
      <c r="N325" s="62" t="s">
        <v>15</v>
      </c>
      <c r="P325" s="11"/>
    </row>
    <row r="326" spans="1:16" ht="15" customHeight="1">
      <c r="A326" s="1">
        <f t="shared" si="32"/>
        <v>1</v>
      </c>
      <c r="B326" s="107" t="s">
        <v>180</v>
      </c>
      <c r="C326" s="180"/>
      <c r="D326" s="180"/>
      <c r="E326" s="183"/>
      <c r="F326" s="178" t="s">
        <v>87</v>
      </c>
      <c r="G326" s="179"/>
      <c r="H326" s="119" t="s">
        <v>19</v>
      </c>
      <c r="I326" s="120"/>
      <c r="J326" s="15" t="s">
        <v>20</v>
      </c>
      <c r="K326" s="16" t="s">
        <v>21</v>
      </c>
      <c r="L326" s="17"/>
      <c r="M326" s="185"/>
      <c r="N326" s="188"/>
    </row>
    <row r="327" spans="1:16" ht="39.950000000000003" customHeight="1">
      <c r="A327" s="1">
        <f t="shared" si="32"/>
        <v>1</v>
      </c>
      <c r="B327" s="109"/>
      <c r="C327" s="181"/>
      <c r="D327" s="181"/>
      <c r="E327" s="184"/>
      <c r="F327" s="178" t="s">
        <v>181</v>
      </c>
      <c r="G327" s="179"/>
      <c r="H327" s="119" t="s">
        <v>19</v>
      </c>
      <c r="I327" s="120"/>
      <c r="J327" s="15" t="s">
        <v>20</v>
      </c>
      <c r="K327" s="16" t="s">
        <v>21</v>
      </c>
      <c r="L327" s="17"/>
      <c r="M327" s="186"/>
      <c r="N327" s="189"/>
    </row>
    <row r="328" spans="1:16" ht="25.5" customHeight="1">
      <c r="A328" s="1">
        <f t="shared" si="32"/>
        <v>1</v>
      </c>
      <c r="B328" s="109"/>
      <c r="C328" s="181"/>
      <c r="D328" s="181"/>
      <c r="E328" s="184"/>
      <c r="F328" s="178" t="s">
        <v>197</v>
      </c>
      <c r="G328" s="179"/>
      <c r="H328" s="119" t="s">
        <v>19</v>
      </c>
      <c r="I328" s="120"/>
      <c r="J328" s="15" t="s">
        <v>20</v>
      </c>
      <c r="K328" s="16" t="s">
        <v>21</v>
      </c>
      <c r="L328" s="17"/>
      <c r="M328" s="186"/>
      <c r="N328" s="189"/>
    </row>
    <row r="329" spans="1:16" ht="15" customHeight="1">
      <c r="A329" s="1">
        <f t="shared" si="32"/>
        <v>1</v>
      </c>
      <c r="B329" s="109"/>
      <c r="C329" s="181"/>
      <c r="D329" s="181"/>
      <c r="E329" s="184"/>
      <c r="F329" s="178" t="s">
        <v>189</v>
      </c>
      <c r="G329" s="179"/>
      <c r="H329" s="119" t="s">
        <v>19</v>
      </c>
      <c r="I329" s="120"/>
      <c r="J329" s="15" t="s">
        <v>20</v>
      </c>
      <c r="K329" s="16" t="s">
        <v>21</v>
      </c>
      <c r="L329" s="17"/>
      <c r="M329" s="186"/>
      <c r="N329" s="189"/>
    </row>
    <row r="330" spans="1:16" ht="15" customHeight="1">
      <c r="A330" s="1">
        <f t="shared" si="32"/>
        <v>1</v>
      </c>
      <c r="B330" s="109"/>
      <c r="C330" s="181"/>
      <c r="D330" s="181"/>
      <c r="E330" s="184"/>
      <c r="F330" s="178" t="s">
        <v>182</v>
      </c>
      <c r="G330" s="179"/>
      <c r="H330" s="119" t="s">
        <v>19</v>
      </c>
      <c r="I330" s="120"/>
      <c r="J330" s="15" t="s">
        <v>20</v>
      </c>
      <c r="K330" s="16" t="s">
        <v>21</v>
      </c>
      <c r="L330" s="17"/>
      <c r="M330" s="186"/>
      <c r="N330" s="189"/>
    </row>
    <row r="331" spans="1:16" ht="15" customHeight="1">
      <c r="A331" s="1">
        <f t="shared" si="32"/>
        <v>1</v>
      </c>
      <c r="B331" s="109"/>
      <c r="C331" s="181"/>
      <c r="D331" s="181"/>
      <c r="E331" s="184"/>
      <c r="F331" s="178" t="s">
        <v>183</v>
      </c>
      <c r="G331" s="179"/>
      <c r="H331" s="119" t="s">
        <v>19</v>
      </c>
      <c r="I331" s="120"/>
      <c r="J331" s="15" t="s">
        <v>20</v>
      </c>
      <c r="K331" s="16" t="s">
        <v>21</v>
      </c>
      <c r="L331" s="17"/>
      <c r="M331" s="186"/>
      <c r="N331" s="189"/>
    </row>
    <row r="332" spans="1:16" ht="15" customHeight="1">
      <c r="A332" s="1">
        <f t="shared" si="32"/>
        <v>1</v>
      </c>
      <c r="B332" s="109"/>
      <c r="C332" s="181"/>
      <c r="D332" s="181"/>
      <c r="E332" s="184"/>
      <c r="F332" s="178" t="s">
        <v>190</v>
      </c>
      <c r="G332" s="179"/>
      <c r="H332" s="119" t="s">
        <v>19</v>
      </c>
      <c r="I332" s="120"/>
      <c r="J332" s="15" t="s">
        <v>20</v>
      </c>
      <c r="K332" s="16" t="s">
        <v>21</v>
      </c>
      <c r="L332" s="17"/>
      <c r="M332" s="186"/>
      <c r="N332" s="189"/>
    </row>
    <row r="333" spans="1:16" ht="15" customHeight="1">
      <c r="A333" s="1">
        <f t="shared" si="32"/>
        <v>1</v>
      </c>
      <c r="B333" s="109"/>
      <c r="C333" s="181"/>
      <c r="D333" s="181"/>
      <c r="E333" s="184"/>
      <c r="F333" s="178" t="s">
        <v>191</v>
      </c>
      <c r="G333" s="179"/>
      <c r="H333" s="119" t="s">
        <v>19</v>
      </c>
      <c r="I333" s="120"/>
      <c r="J333" s="15" t="s">
        <v>20</v>
      </c>
      <c r="K333" s="16" t="s">
        <v>21</v>
      </c>
      <c r="L333" s="17"/>
      <c r="M333" s="186"/>
      <c r="N333" s="189"/>
    </row>
    <row r="334" spans="1:16" ht="39.950000000000003" customHeight="1" thickBot="1">
      <c r="A334" s="1">
        <f t="shared" si="32"/>
        <v>1</v>
      </c>
      <c r="B334" s="109"/>
      <c r="C334" s="181"/>
      <c r="D334" s="181"/>
      <c r="E334" s="184"/>
      <c r="F334" s="195" t="s">
        <v>198</v>
      </c>
      <c r="G334" s="196"/>
      <c r="H334" s="119" t="s">
        <v>19</v>
      </c>
      <c r="I334" s="120"/>
      <c r="J334" s="15" t="s">
        <v>20</v>
      </c>
      <c r="K334" s="16" t="s">
        <v>21</v>
      </c>
      <c r="L334" s="17"/>
      <c r="M334" s="186"/>
      <c r="N334" s="189"/>
    </row>
    <row r="335" spans="1:16" s="1" customFormat="1" ht="30" customHeight="1">
      <c r="A335" s="1">
        <f t="shared" si="32"/>
        <v>1</v>
      </c>
      <c r="B335" s="107" t="s">
        <v>43</v>
      </c>
      <c r="C335" s="180"/>
      <c r="D335" s="113" t="s">
        <v>106</v>
      </c>
      <c r="E335" s="160"/>
      <c r="F335" s="115" t="s">
        <v>20</v>
      </c>
      <c r="G335" s="116" t="s">
        <v>20</v>
      </c>
      <c r="H335" s="115" t="s">
        <v>19</v>
      </c>
      <c r="I335" s="116"/>
      <c r="J335" s="12" t="s">
        <v>20</v>
      </c>
      <c r="K335" s="13" t="s">
        <v>21</v>
      </c>
      <c r="L335" s="14"/>
      <c r="M335" s="65" t="s">
        <v>20</v>
      </c>
      <c r="N335" s="66" t="s">
        <v>20</v>
      </c>
    </row>
    <row r="336" spans="1:16" s="1" customFormat="1" ht="30" customHeight="1">
      <c r="A336" s="1">
        <f t="shared" si="32"/>
        <v>1</v>
      </c>
      <c r="B336" s="109"/>
      <c r="C336" s="181"/>
      <c r="D336" s="117" t="s">
        <v>107</v>
      </c>
      <c r="E336" s="126"/>
      <c r="F336" s="119" t="s">
        <v>20</v>
      </c>
      <c r="G336" s="120" t="s">
        <v>20</v>
      </c>
      <c r="H336" s="119" t="s">
        <v>19</v>
      </c>
      <c r="I336" s="120"/>
      <c r="J336" s="15" t="s">
        <v>20</v>
      </c>
      <c r="K336" s="16" t="s">
        <v>21</v>
      </c>
      <c r="L336" s="17"/>
      <c r="M336" s="84" t="s">
        <v>20</v>
      </c>
      <c r="N336" s="85" t="s">
        <v>20</v>
      </c>
    </row>
    <row r="337" spans="1:16" s="1" customFormat="1" ht="25.5" customHeight="1" thickBot="1">
      <c r="A337">
        <f t="shared" ref="A337" si="33">$A$16</f>
        <v>1</v>
      </c>
      <c r="B337" s="111"/>
      <c r="C337" s="182"/>
      <c r="D337" s="121" t="s">
        <v>46</v>
      </c>
      <c r="E337" s="122"/>
      <c r="F337" s="102" t="s">
        <v>20</v>
      </c>
      <c r="G337" s="103"/>
      <c r="H337" s="102" t="s">
        <v>47</v>
      </c>
      <c r="I337" s="103"/>
      <c r="J337" s="31" t="s">
        <v>48</v>
      </c>
      <c r="K337" s="32" t="s">
        <v>49</v>
      </c>
      <c r="L337" s="33"/>
      <c r="M337" s="82" t="s">
        <v>20</v>
      </c>
      <c r="N337" s="83" t="s">
        <v>20</v>
      </c>
    </row>
    <row r="338" spans="1:16">
      <c r="A338" s="1">
        <f>$A$323</f>
        <v>1</v>
      </c>
    </row>
    <row r="339" spans="1:16">
      <c r="A339" s="1">
        <f>$A$323</f>
        <v>1</v>
      </c>
    </row>
    <row r="340" spans="1:16">
      <c r="A340" s="1">
        <f>$A$323</f>
        <v>1</v>
      </c>
    </row>
    <row r="341" spans="1:16" s="7" customFormat="1" ht="15.75">
      <c r="A341" s="7">
        <f>IF(SUM($A$10:$A$11)=0,1,0)*IF(D341&lt;&gt;"",1,0)</f>
        <v>1</v>
      </c>
      <c r="B341" s="161" t="s">
        <v>6</v>
      </c>
      <c r="C341" s="161"/>
      <c r="D341" s="162" t="s">
        <v>199</v>
      </c>
      <c r="E341" s="162"/>
      <c r="F341" s="162"/>
      <c r="G341" s="162"/>
      <c r="H341" s="162"/>
      <c r="I341" s="162"/>
      <c r="J341" s="162"/>
      <c r="K341" s="162"/>
      <c r="L341" s="162"/>
      <c r="M341" s="8" t="s">
        <v>8</v>
      </c>
      <c r="N341" s="9">
        <v>1</v>
      </c>
      <c r="P341" s="10"/>
    </row>
    <row r="342" spans="1:16" ht="15.75" thickBot="1">
      <c r="A342" s="1">
        <f t="shared" ref="A342:A352" si="34">$A$341</f>
        <v>1</v>
      </c>
      <c r="P342" s="11"/>
    </row>
    <row r="343" spans="1:16" ht="69.95" customHeight="1" thickBot="1">
      <c r="A343" s="1">
        <f t="shared" si="34"/>
        <v>1</v>
      </c>
      <c r="B343" s="163" t="s">
        <v>9</v>
      </c>
      <c r="C343" s="164"/>
      <c r="D343" s="164"/>
      <c r="E343" s="165"/>
      <c r="F343" s="191" t="s">
        <v>10</v>
      </c>
      <c r="G343" s="192"/>
      <c r="H343" s="163" t="s">
        <v>11</v>
      </c>
      <c r="I343" s="165"/>
      <c r="J343" s="73" t="s">
        <v>12</v>
      </c>
      <c r="K343" s="193" t="s">
        <v>13</v>
      </c>
      <c r="L343" s="194"/>
      <c r="M343" s="61" t="s">
        <v>14</v>
      </c>
      <c r="N343" s="62" t="s">
        <v>15</v>
      </c>
      <c r="P343" s="11"/>
    </row>
    <row r="344" spans="1:16" ht="15" customHeight="1">
      <c r="A344" s="1">
        <f t="shared" si="34"/>
        <v>1</v>
      </c>
      <c r="B344" s="107" t="s">
        <v>180</v>
      </c>
      <c r="C344" s="180"/>
      <c r="D344" s="180"/>
      <c r="E344" s="183"/>
      <c r="F344" s="178" t="s">
        <v>87</v>
      </c>
      <c r="G344" s="179"/>
      <c r="H344" s="119" t="s">
        <v>19</v>
      </c>
      <c r="I344" s="120"/>
      <c r="J344" s="15" t="s">
        <v>20</v>
      </c>
      <c r="K344" s="16" t="s">
        <v>21</v>
      </c>
      <c r="L344" s="17"/>
      <c r="M344" s="185"/>
      <c r="N344" s="188"/>
    </row>
    <row r="345" spans="1:16" ht="50.1" customHeight="1">
      <c r="A345" s="1">
        <f t="shared" si="34"/>
        <v>1</v>
      </c>
      <c r="B345" s="109"/>
      <c r="C345" s="181"/>
      <c r="D345" s="181"/>
      <c r="E345" s="184"/>
      <c r="F345" s="178" t="s">
        <v>200</v>
      </c>
      <c r="G345" s="179"/>
      <c r="H345" s="119" t="s">
        <v>19</v>
      </c>
      <c r="I345" s="120"/>
      <c r="J345" s="15" t="s">
        <v>20</v>
      </c>
      <c r="K345" s="16" t="s">
        <v>21</v>
      </c>
      <c r="L345" s="17"/>
      <c r="M345" s="186"/>
      <c r="N345" s="189"/>
    </row>
    <row r="346" spans="1:16" ht="25.5" customHeight="1">
      <c r="A346" s="1">
        <f t="shared" si="34"/>
        <v>1</v>
      </c>
      <c r="B346" s="109"/>
      <c r="C346" s="181"/>
      <c r="D346" s="181"/>
      <c r="E346" s="184"/>
      <c r="F346" s="195" t="s">
        <v>201</v>
      </c>
      <c r="G346" s="196"/>
      <c r="H346" s="154" t="s">
        <v>19</v>
      </c>
      <c r="I346" s="155"/>
      <c r="J346" s="15" t="s">
        <v>20</v>
      </c>
      <c r="K346" s="16" t="s">
        <v>21</v>
      </c>
      <c r="L346" s="17"/>
      <c r="M346" s="186"/>
      <c r="N346" s="189"/>
    </row>
    <row r="347" spans="1:16" ht="15" customHeight="1">
      <c r="A347" s="1">
        <f t="shared" si="34"/>
        <v>1</v>
      </c>
      <c r="B347" s="109"/>
      <c r="C347" s="181"/>
      <c r="D347" s="181"/>
      <c r="E347" s="184"/>
      <c r="F347" s="178" t="s">
        <v>189</v>
      </c>
      <c r="G347" s="179"/>
      <c r="H347" s="119" t="s">
        <v>19</v>
      </c>
      <c r="I347" s="120"/>
      <c r="J347" s="15" t="s">
        <v>20</v>
      </c>
      <c r="K347" s="16" t="s">
        <v>21</v>
      </c>
      <c r="L347" s="17"/>
      <c r="M347" s="186"/>
      <c r="N347" s="189"/>
    </row>
    <row r="348" spans="1:16" ht="15" customHeight="1">
      <c r="A348" s="1">
        <f t="shared" si="34"/>
        <v>1</v>
      </c>
      <c r="B348" s="109"/>
      <c r="C348" s="181"/>
      <c r="D348" s="181"/>
      <c r="E348" s="184"/>
      <c r="F348" s="178" t="s">
        <v>202</v>
      </c>
      <c r="G348" s="179"/>
      <c r="H348" s="119" t="s">
        <v>19</v>
      </c>
      <c r="I348" s="120"/>
      <c r="J348" s="15" t="s">
        <v>20</v>
      </c>
      <c r="K348" s="16" t="s">
        <v>21</v>
      </c>
      <c r="L348" s="17"/>
      <c r="M348" s="186"/>
      <c r="N348" s="189"/>
    </row>
    <row r="349" spans="1:16" ht="15" customHeight="1">
      <c r="A349" s="1">
        <f t="shared" si="34"/>
        <v>1</v>
      </c>
      <c r="B349" s="109"/>
      <c r="C349" s="181"/>
      <c r="D349" s="181"/>
      <c r="E349" s="184"/>
      <c r="F349" s="178" t="s">
        <v>203</v>
      </c>
      <c r="G349" s="179"/>
      <c r="H349" s="119" t="s">
        <v>19</v>
      </c>
      <c r="I349" s="120"/>
      <c r="J349" s="15" t="s">
        <v>20</v>
      </c>
      <c r="K349" s="16" t="s">
        <v>21</v>
      </c>
      <c r="L349" s="17"/>
      <c r="M349" s="186"/>
      <c r="N349" s="189"/>
    </row>
    <row r="350" spans="1:16" ht="15" customHeight="1" thickBot="1">
      <c r="A350" s="1">
        <f t="shared" si="34"/>
        <v>1</v>
      </c>
      <c r="B350" s="111"/>
      <c r="C350" s="182"/>
      <c r="D350" s="182"/>
      <c r="E350" s="197"/>
      <c r="F350" s="178" t="s">
        <v>204</v>
      </c>
      <c r="G350" s="179"/>
      <c r="H350" s="119" t="s">
        <v>19</v>
      </c>
      <c r="I350" s="120"/>
      <c r="J350" s="15" t="s">
        <v>20</v>
      </c>
      <c r="K350" s="16" t="s">
        <v>21</v>
      </c>
      <c r="L350" s="17"/>
      <c r="M350" s="186"/>
      <c r="N350" s="189"/>
    </row>
    <row r="351" spans="1:16" s="1" customFormat="1" ht="30" customHeight="1">
      <c r="A351" s="1">
        <f t="shared" si="34"/>
        <v>1</v>
      </c>
      <c r="B351" s="107" t="s">
        <v>43</v>
      </c>
      <c r="C351" s="180"/>
      <c r="D351" s="113" t="s">
        <v>106</v>
      </c>
      <c r="E351" s="160"/>
      <c r="F351" s="115" t="s">
        <v>20</v>
      </c>
      <c r="G351" s="116" t="s">
        <v>20</v>
      </c>
      <c r="H351" s="115" t="s">
        <v>19</v>
      </c>
      <c r="I351" s="116"/>
      <c r="J351" s="12" t="s">
        <v>20</v>
      </c>
      <c r="K351" s="13" t="s">
        <v>21</v>
      </c>
      <c r="L351" s="14"/>
      <c r="M351" s="65" t="s">
        <v>20</v>
      </c>
      <c r="N351" s="66" t="s">
        <v>20</v>
      </c>
    </row>
    <row r="352" spans="1:16" s="1" customFormat="1" ht="30" customHeight="1">
      <c r="A352" s="1">
        <f t="shared" si="34"/>
        <v>1</v>
      </c>
      <c r="B352" s="109"/>
      <c r="C352" s="181"/>
      <c r="D352" s="117" t="s">
        <v>107</v>
      </c>
      <c r="E352" s="126"/>
      <c r="F352" s="119" t="s">
        <v>20</v>
      </c>
      <c r="G352" s="120" t="s">
        <v>20</v>
      </c>
      <c r="H352" s="119" t="s">
        <v>19</v>
      </c>
      <c r="I352" s="120"/>
      <c r="J352" s="15" t="s">
        <v>20</v>
      </c>
      <c r="K352" s="16" t="s">
        <v>21</v>
      </c>
      <c r="L352" s="17"/>
      <c r="M352" s="84" t="s">
        <v>20</v>
      </c>
      <c r="N352" s="85" t="s">
        <v>20</v>
      </c>
    </row>
    <row r="353" spans="1:16" s="1" customFormat="1" ht="25.5" customHeight="1" thickBot="1">
      <c r="A353">
        <f t="shared" ref="A353" si="35">$A$16</f>
        <v>1</v>
      </c>
      <c r="B353" s="111"/>
      <c r="C353" s="182"/>
      <c r="D353" s="121" t="s">
        <v>46</v>
      </c>
      <c r="E353" s="122"/>
      <c r="F353" s="102" t="s">
        <v>20</v>
      </c>
      <c r="G353" s="103"/>
      <c r="H353" s="102" t="s">
        <v>47</v>
      </c>
      <c r="I353" s="103"/>
      <c r="J353" s="31" t="s">
        <v>48</v>
      </c>
      <c r="K353" s="32" t="s">
        <v>49</v>
      </c>
      <c r="L353" s="33"/>
      <c r="M353" s="82" t="s">
        <v>20</v>
      </c>
      <c r="N353" s="83" t="s">
        <v>20</v>
      </c>
    </row>
    <row r="354" spans="1:16">
      <c r="A354" s="1">
        <f>$A$341</f>
        <v>1</v>
      </c>
    </row>
    <row r="355" spans="1:16">
      <c r="A355" s="1">
        <f>$A$341</f>
        <v>1</v>
      </c>
    </row>
    <row r="356" spans="1:16">
      <c r="A356" s="1">
        <f>$A$341</f>
        <v>1</v>
      </c>
    </row>
    <row r="357" spans="1:16" s="7" customFormat="1" ht="15.75">
      <c r="A357" s="7">
        <f>IF(SUM($A$10:$A$11)=0,1,0)*IF(D357&lt;&gt;"",1,0)</f>
        <v>1</v>
      </c>
      <c r="B357" s="161" t="s">
        <v>6</v>
      </c>
      <c r="C357" s="161"/>
      <c r="D357" s="162" t="s">
        <v>205</v>
      </c>
      <c r="E357" s="162"/>
      <c r="F357" s="162"/>
      <c r="G357" s="162"/>
      <c r="H357" s="162"/>
      <c r="I357" s="162"/>
      <c r="J357" s="162"/>
      <c r="K357" s="162"/>
      <c r="L357" s="162"/>
      <c r="M357" s="8" t="s">
        <v>8</v>
      </c>
      <c r="N357" s="9">
        <v>2</v>
      </c>
      <c r="P357" s="10"/>
    </row>
    <row r="358" spans="1:16" ht="15.75" thickBot="1">
      <c r="A358" s="1">
        <f t="shared" ref="A358:A369" si="36">$A$357</f>
        <v>1</v>
      </c>
      <c r="P358" s="11"/>
    </row>
    <row r="359" spans="1:16" ht="69.95" customHeight="1" thickBot="1">
      <c r="A359" s="1">
        <f t="shared" si="36"/>
        <v>1</v>
      </c>
      <c r="B359" s="163" t="s">
        <v>9</v>
      </c>
      <c r="C359" s="164"/>
      <c r="D359" s="164"/>
      <c r="E359" s="165"/>
      <c r="F359" s="191" t="s">
        <v>10</v>
      </c>
      <c r="G359" s="192"/>
      <c r="H359" s="163" t="s">
        <v>11</v>
      </c>
      <c r="I359" s="165"/>
      <c r="J359" s="73" t="s">
        <v>12</v>
      </c>
      <c r="K359" s="193" t="s">
        <v>13</v>
      </c>
      <c r="L359" s="194"/>
      <c r="M359" s="61" t="s">
        <v>14</v>
      </c>
      <c r="N359" s="62" t="s">
        <v>15</v>
      </c>
      <c r="P359" s="11"/>
    </row>
    <row r="360" spans="1:16" ht="15" customHeight="1">
      <c r="A360" s="1">
        <f t="shared" si="36"/>
        <v>1</v>
      </c>
      <c r="B360" s="107" t="s">
        <v>180</v>
      </c>
      <c r="C360" s="180"/>
      <c r="D360" s="180"/>
      <c r="E360" s="183"/>
      <c r="F360" s="178" t="s">
        <v>87</v>
      </c>
      <c r="G360" s="179"/>
      <c r="H360" s="119" t="s">
        <v>19</v>
      </c>
      <c r="I360" s="120"/>
      <c r="J360" s="15" t="s">
        <v>20</v>
      </c>
      <c r="K360" s="16" t="s">
        <v>21</v>
      </c>
      <c r="L360" s="17"/>
      <c r="M360" s="185"/>
      <c r="N360" s="188"/>
    </row>
    <row r="361" spans="1:16" ht="50.1" customHeight="1">
      <c r="A361" s="1">
        <f t="shared" si="36"/>
        <v>1</v>
      </c>
      <c r="B361" s="109"/>
      <c r="C361" s="181"/>
      <c r="D361" s="181"/>
      <c r="E361" s="184"/>
      <c r="F361" s="178" t="s">
        <v>206</v>
      </c>
      <c r="G361" s="179"/>
      <c r="H361" s="119" t="s">
        <v>19</v>
      </c>
      <c r="I361" s="120"/>
      <c r="J361" s="15" t="s">
        <v>20</v>
      </c>
      <c r="K361" s="16" t="s">
        <v>21</v>
      </c>
      <c r="L361" s="17"/>
      <c r="M361" s="186"/>
      <c r="N361" s="189"/>
    </row>
    <row r="362" spans="1:16" ht="25.5" customHeight="1">
      <c r="A362" s="1">
        <f t="shared" si="36"/>
        <v>1</v>
      </c>
      <c r="B362" s="109"/>
      <c r="C362" s="181"/>
      <c r="D362" s="181"/>
      <c r="E362" s="184"/>
      <c r="F362" s="178" t="s">
        <v>197</v>
      </c>
      <c r="G362" s="179"/>
      <c r="H362" s="119" t="s">
        <v>19</v>
      </c>
      <c r="I362" s="120"/>
      <c r="J362" s="15" t="s">
        <v>20</v>
      </c>
      <c r="K362" s="16" t="s">
        <v>21</v>
      </c>
      <c r="L362" s="17"/>
      <c r="M362" s="186"/>
      <c r="N362" s="189"/>
    </row>
    <row r="363" spans="1:16" ht="15" customHeight="1">
      <c r="A363" s="1">
        <f t="shared" si="36"/>
        <v>1</v>
      </c>
      <c r="B363" s="109"/>
      <c r="C363" s="181"/>
      <c r="D363" s="181"/>
      <c r="E363" s="184"/>
      <c r="F363" s="195" t="s">
        <v>207</v>
      </c>
      <c r="G363" s="196"/>
      <c r="H363" s="154" t="s">
        <v>19</v>
      </c>
      <c r="I363" s="155"/>
      <c r="J363" s="15" t="s">
        <v>20</v>
      </c>
      <c r="K363" s="16" t="s">
        <v>21</v>
      </c>
      <c r="L363" s="17"/>
      <c r="M363" s="186"/>
      <c r="N363" s="189"/>
    </row>
    <row r="364" spans="1:16" ht="15" customHeight="1">
      <c r="A364" s="1">
        <f t="shared" si="36"/>
        <v>1</v>
      </c>
      <c r="B364" s="109"/>
      <c r="C364" s="181"/>
      <c r="D364" s="181"/>
      <c r="E364" s="184"/>
      <c r="F364" s="178" t="s">
        <v>189</v>
      </c>
      <c r="G364" s="179"/>
      <c r="H364" s="119" t="s">
        <v>19</v>
      </c>
      <c r="I364" s="120"/>
      <c r="J364" s="15" t="s">
        <v>20</v>
      </c>
      <c r="K364" s="16" t="s">
        <v>21</v>
      </c>
      <c r="L364" s="17"/>
      <c r="M364" s="186"/>
      <c r="N364" s="189"/>
    </row>
    <row r="365" spans="1:16" ht="15" customHeight="1">
      <c r="A365" s="1">
        <f t="shared" si="36"/>
        <v>1</v>
      </c>
      <c r="B365" s="109"/>
      <c r="C365" s="181"/>
      <c r="D365" s="181"/>
      <c r="E365" s="184"/>
      <c r="F365" s="178" t="s">
        <v>202</v>
      </c>
      <c r="G365" s="179"/>
      <c r="H365" s="119" t="s">
        <v>19</v>
      </c>
      <c r="I365" s="120"/>
      <c r="J365" s="15" t="s">
        <v>20</v>
      </c>
      <c r="K365" s="16" t="s">
        <v>21</v>
      </c>
      <c r="L365" s="17"/>
      <c r="M365" s="186"/>
      <c r="N365" s="189"/>
    </row>
    <row r="366" spans="1:16" ht="15" customHeight="1">
      <c r="A366" s="1">
        <f t="shared" si="36"/>
        <v>1</v>
      </c>
      <c r="B366" s="109"/>
      <c r="C366" s="181"/>
      <c r="D366" s="181"/>
      <c r="E366" s="184"/>
      <c r="F366" s="178" t="s">
        <v>203</v>
      </c>
      <c r="G366" s="179"/>
      <c r="H366" s="119" t="s">
        <v>19</v>
      </c>
      <c r="I366" s="120"/>
      <c r="J366" s="15" t="s">
        <v>20</v>
      </c>
      <c r="K366" s="16" t="s">
        <v>21</v>
      </c>
      <c r="L366" s="17"/>
      <c r="M366" s="186"/>
      <c r="N366" s="189"/>
    </row>
    <row r="367" spans="1:16" ht="15" customHeight="1" thickBot="1">
      <c r="A367" s="1">
        <f t="shared" si="36"/>
        <v>1</v>
      </c>
      <c r="B367" s="109"/>
      <c r="C367" s="181"/>
      <c r="D367" s="181"/>
      <c r="E367" s="184"/>
      <c r="F367" s="178" t="s">
        <v>208</v>
      </c>
      <c r="G367" s="179"/>
      <c r="H367" s="119" t="s">
        <v>19</v>
      </c>
      <c r="I367" s="120"/>
      <c r="J367" s="15" t="s">
        <v>20</v>
      </c>
      <c r="K367" s="16" t="s">
        <v>21</v>
      </c>
      <c r="L367" s="17"/>
      <c r="M367" s="186"/>
      <c r="N367" s="189"/>
    </row>
    <row r="368" spans="1:16" s="1" customFormat="1" ht="30" customHeight="1">
      <c r="A368" s="1">
        <f t="shared" si="36"/>
        <v>1</v>
      </c>
      <c r="B368" s="107" t="s">
        <v>43</v>
      </c>
      <c r="C368" s="180"/>
      <c r="D368" s="113" t="s">
        <v>106</v>
      </c>
      <c r="E368" s="160"/>
      <c r="F368" s="115" t="s">
        <v>20</v>
      </c>
      <c r="G368" s="116" t="s">
        <v>20</v>
      </c>
      <c r="H368" s="115" t="s">
        <v>19</v>
      </c>
      <c r="I368" s="116"/>
      <c r="J368" s="12" t="s">
        <v>20</v>
      </c>
      <c r="K368" s="13" t="s">
        <v>21</v>
      </c>
      <c r="L368" s="14"/>
      <c r="M368" s="65" t="s">
        <v>20</v>
      </c>
      <c r="N368" s="66" t="s">
        <v>20</v>
      </c>
    </row>
    <row r="369" spans="1:16" s="1" customFormat="1" ht="30" customHeight="1">
      <c r="A369" s="1">
        <f t="shared" si="36"/>
        <v>1</v>
      </c>
      <c r="B369" s="109"/>
      <c r="C369" s="181"/>
      <c r="D369" s="117" t="s">
        <v>107</v>
      </c>
      <c r="E369" s="126"/>
      <c r="F369" s="119" t="s">
        <v>20</v>
      </c>
      <c r="G369" s="120" t="s">
        <v>20</v>
      </c>
      <c r="H369" s="119" t="s">
        <v>19</v>
      </c>
      <c r="I369" s="120"/>
      <c r="J369" s="15" t="s">
        <v>20</v>
      </c>
      <c r="K369" s="16" t="s">
        <v>21</v>
      </c>
      <c r="L369" s="17"/>
      <c r="M369" s="84" t="s">
        <v>20</v>
      </c>
      <c r="N369" s="85" t="s">
        <v>20</v>
      </c>
    </row>
    <row r="370" spans="1:16" s="1" customFormat="1" ht="25.5" customHeight="1" thickBot="1">
      <c r="A370">
        <f t="shared" ref="A370" si="37">$A$16</f>
        <v>1</v>
      </c>
      <c r="B370" s="111"/>
      <c r="C370" s="182"/>
      <c r="D370" s="121" t="s">
        <v>46</v>
      </c>
      <c r="E370" s="122"/>
      <c r="F370" s="102" t="s">
        <v>20</v>
      </c>
      <c r="G370" s="103"/>
      <c r="H370" s="102" t="s">
        <v>47</v>
      </c>
      <c r="I370" s="103"/>
      <c r="J370" s="31" t="s">
        <v>48</v>
      </c>
      <c r="K370" s="32" t="s">
        <v>49</v>
      </c>
      <c r="L370" s="33"/>
      <c r="M370" s="82" t="s">
        <v>20</v>
      </c>
      <c r="N370" s="83" t="s">
        <v>20</v>
      </c>
    </row>
    <row r="371" spans="1:16">
      <c r="A371" s="1">
        <f>$A$357</f>
        <v>1</v>
      </c>
    </row>
    <row r="372" spans="1:16">
      <c r="A372" s="1">
        <f>$A$357</f>
        <v>1</v>
      </c>
    </row>
    <row r="373" spans="1:16">
      <c r="A373" s="1">
        <f>$A$357</f>
        <v>1</v>
      </c>
    </row>
    <row r="374" spans="1:16" s="7" customFormat="1" ht="15.75">
      <c r="A374" s="7">
        <f>IF(SUM($A$10:$A$11)=0,1,0)*IF(D374&lt;&gt;"",1,0)</f>
        <v>1</v>
      </c>
      <c r="B374" s="161" t="s">
        <v>6</v>
      </c>
      <c r="C374" s="161"/>
      <c r="D374" s="162" t="s">
        <v>209</v>
      </c>
      <c r="E374" s="162"/>
      <c r="F374" s="162"/>
      <c r="G374" s="162"/>
      <c r="H374" s="162"/>
      <c r="I374" s="162"/>
      <c r="J374" s="162"/>
      <c r="K374" s="162"/>
      <c r="L374" s="162"/>
      <c r="M374" s="8" t="s">
        <v>8</v>
      </c>
      <c r="N374" s="9">
        <v>2</v>
      </c>
      <c r="P374" s="10"/>
    </row>
    <row r="375" spans="1:16" ht="15.75" thickBot="1">
      <c r="A375" s="1">
        <f>$A$374</f>
        <v>1</v>
      </c>
      <c r="P375" s="11"/>
    </row>
    <row r="376" spans="1:16" ht="69.95" customHeight="1" thickBot="1">
      <c r="A376" s="1">
        <f t="shared" ref="A376:A388" si="38">$A$374</f>
        <v>1</v>
      </c>
      <c r="B376" s="163" t="s">
        <v>9</v>
      </c>
      <c r="C376" s="164"/>
      <c r="D376" s="164"/>
      <c r="E376" s="165"/>
      <c r="F376" s="191" t="s">
        <v>10</v>
      </c>
      <c r="G376" s="192"/>
      <c r="H376" s="163" t="s">
        <v>11</v>
      </c>
      <c r="I376" s="165"/>
      <c r="J376" s="73" t="s">
        <v>12</v>
      </c>
      <c r="K376" s="193" t="s">
        <v>13</v>
      </c>
      <c r="L376" s="194"/>
      <c r="M376" s="61" t="s">
        <v>14</v>
      </c>
      <c r="N376" s="62" t="s">
        <v>15</v>
      </c>
      <c r="P376" s="11"/>
    </row>
    <row r="377" spans="1:16" ht="15" customHeight="1">
      <c r="A377" s="1">
        <f t="shared" si="38"/>
        <v>1</v>
      </c>
      <c r="B377" s="107" t="s">
        <v>76</v>
      </c>
      <c r="C377" s="180"/>
      <c r="D377" s="180"/>
      <c r="E377" s="183"/>
      <c r="F377" s="178" t="s">
        <v>87</v>
      </c>
      <c r="G377" s="179"/>
      <c r="H377" s="119" t="s">
        <v>19</v>
      </c>
      <c r="I377" s="120"/>
      <c r="J377" s="15" t="s">
        <v>20</v>
      </c>
      <c r="K377" s="16" t="s">
        <v>21</v>
      </c>
      <c r="L377" s="17"/>
      <c r="M377" s="185"/>
      <c r="N377" s="188"/>
    </row>
    <row r="378" spans="1:16" ht="15" customHeight="1">
      <c r="A378" s="1">
        <f t="shared" si="38"/>
        <v>1</v>
      </c>
      <c r="B378" s="109"/>
      <c r="C378" s="181"/>
      <c r="D378" s="181"/>
      <c r="E378" s="184"/>
      <c r="F378" s="178" t="s">
        <v>210</v>
      </c>
      <c r="G378" s="179"/>
      <c r="H378" s="119" t="s">
        <v>19</v>
      </c>
      <c r="I378" s="120"/>
      <c r="J378" s="15" t="s">
        <v>20</v>
      </c>
      <c r="K378" s="16" t="s">
        <v>21</v>
      </c>
      <c r="L378" s="17"/>
      <c r="M378" s="186"/>
      <c r="N378" s="189"/>
    </row>
    <row r="379" spans="1:16" ht="15" customHeight="1">
      <c r="A379" s="1">
        <f t="shared" si="38"/>
        <v>1</v>
      </c>
      <c r="B379" s="109"/>
      <c r="C379" s="181"/>
      <c r="D379" s="181"/>
      <c r="E379" s="184"/>
      <c r="F379" s="178" t="s">
        <v>211</v>
      </c>
      <c r="G379" s="179"/>
      <c r="H379" s="119" t="s">
        <v>19</v>
      </c>
      <c r="I379" s="120"/>
      <c r="J379" s="15" t="s">
        <v>20</v>
      </c>
      <c r="K379" s="16" t="s">
        <v>49</v>
      </c>
      <c r="L379" s="17"/>
      <c r="M379" s="186"/>
      <c r="N379" s="189"/>
    </row>
    <row r="380" spans="1:16" ht="15" customHeight="1">
      <c r="A380" s="1">
        <f t="shared" si="38"/>
        <v>1</v>
      </c>
      <c r="B380" s="109"/>
      <c r="C380" s="181"/>
      <c r="D380" s="181"/>
      <c r="E380" s="184"/>
      <c r="F380" s="178" t="s">
        <v>212</v>
      </c>
      <c r="G380" s="179"/>
      <c r="H380" s="119" t="s">
        <v>19</v>
      </c>
      <c r="I380" s="120"/>
      <c r="J380" s="15" t="s">
        <v>20</v>
      </c>
      <c r="K380" s="16" t="s">
        <v>21</v>
      </c>
      <c r="L380" s="17"/>
      <c r="M380" s="186"/>
      <c r="N380" s="189"/>
    </row>
    <row r="381" spans="1:16" ht="25.5" customHeight="1">
      <c r="A381" s="1">
        <f t="shared" si="38"/>
        <v>1</v>
      </c>
      <c r="B381" s="109"/>
      <c r="C381" s="181"/>
      <c r="D381" s="181"/>
      <c r="E381" s="184"/>
      <c r="F381" s="178" t="s">
        <v>213</v>
      </c>
      <c r="G381" s="179"/>
      <c r="H381" s="119" t="s">
        <v>19</v>
      </c>
      <c r="I381" s="120"/>
      <c r="J381" s="15" t="s">
        <v>20</v>
      </c>
      <c r="K381" s="16" t="s">
        <v>21</v>
      </c>
      <c r="L381" s="17"/>
      <c r="M381" s="186"/>
      <c r="N381" s="189"/>
    </row>
    <row r="382" spans="1:16" s="1" customFormat="1" ht="15.75" customHeight="1" thickBot="1">
      <c r="A382" s="1">
        <f t="shared" si="38"/>
        <v>1</v>
      </c>
      <c r="B382" s="109"/>
      <c r="C382" s="181"/>
      <c r="D382" s="181"/>
      <c r="E382" s="184"/>
      <c r="F382" s="178" t="s">
        <v>214</v>
      </c>
      <c r="G382" s="179"/>
      <c r="H382" s="119" t="s">
        <v>19</v>
      </c>
      <c r="I382" s="120"/>
      <c r="J382" s="15" t="s">
        <v>20</v>
      </c>
      <c r="K382" s="16" t="s">
        <v>21</v>
      </c>
      <c r="L382" s="17"/>
      <c r="M382" s="187"/>
      <c r="N382" s="190"/>
    </row>
    <row r="383" spans="1:16" s="1" customFormat="1" ht="30" customHeight="1">
      <c r="A383" s="1">
        <f t="shared" si="38"/>
        <v>1</v>
      </c>
      <c r="B383" s="107" t="s">
        <v>43</v>
      </c>
      <c r="C383" s="180"/>
      <c r="D383" s="113" t="s">
        <v>106</v>
      </c>
      <c r="E383" s="160"/>
      <c r="F383" s="115" t="s">
        <v>20</v>
      </c>
      <c r="G383" s="116" t="s">
        <v>20</v>
      </c>
      <c r="H383" s="115" t="s">
        <v>19</v>
      </c>
      <c r="I383" s="116"/>
      <c r="J383" s="12" t="s">
        <v>20</v>
      </c>
      <c r="K383" s="13" t="s">
        <v>21</v>
      </c>
      <c r="L383" s="14"/>
      <c r="M383" s="65" t="s">
        <v>20</v>
      </c>
      <c r="N383" s="66" t="s">
        <v>20</v>
      </c>
    </row>
    <row r="384" spans="1:16" s="1" customFormat="1" ht="30" customHeight="1">
      <c r="A384" s="1">
        <f t="shared" si="38"/>
        <v>1</v>
      </c>
      <c r="B384" s="109"/>
      <c r="C384" s="181"/>
      <c r="D384" s="117" t="s">
        <v>107</v>
      </c>
      <c r="E384" s="126"/>
      <c r="F384" s="119" t="s">
        <v>20</v>
      </c>
      <c r="G384" s="120" t="s">
        <v>20</v>
      </c>
      <c r="H384" s="119" t="s">
        <v>19</v>
      </c>
      <c r="I384" s="120"/>
      <c r="J384" s="15" t="s">
        <v>20</v>
      </c>
      <c r="K384" s="16" t="s">
        <v>21</v>
      </c>
      <c r="L384" s="17"/>
      <c r="M384" s="84" t="s">
        <v>20</v>
      </c>
      <c r="N384" s="85" t="s">
        <v>20</v>
      </c>
    </row>
    <row r="385" spans="1:16" s="1" customFormat="1" ht="25.5" customHeight="1" thickBot="1">
      <c r="A385">
        <f t="shared" ref="A385" si="39">$A$16</f>
        <v>1</v>
      </c>
      <c r="B385" s="111"/>
      <c r="C385" s="182"/>
      <c r="D385" s="121" t="s">
        <v>46</v>
      </c>
      <c r="E385" s="122"/>
      <c r="F385" s="102" t="s">
        <v>20</v>
      </c>
      <c r="G385" s="103"/>
      <c r="H385" s="102" t="s">
        <v>47</v>
      </c>
      <c r="I385" s="103"/>
      <c r="J385" s="31" t="s">
        <v>48</v>
      </c>
      <c r="K385" s="32" t="s">
        <v>49</v>
      </c>
      <c r="L385" s="33"/>
      <c r="M385" s="82" t="s">
        <v>20</v>
      </c>
      <c r="N385" s="83" t="s">
        <v>20</v>
      </c>
    </row>
    <row r="386" spans="1:16">
      <c r="A386" s="1">
        <f t="shared" si="38"/>
        <v>1</v>
      </c>
    </row>
    <row r="387" spans="1:16">
      <c r="A387" s="1">
        <f t="shared" si="38"/>
        <v>1</v>
      </c>
    </row>
    <row r="388" spans="1:16">
      <c r="A388" s="1">
        <f t="shared" si="38"/>
        <v>1</v>
      </c>
    </row>
    <row r="389" spans="1:16" s="59" customFormat="1" ht="17.25">
      <c r="A389" s="7">
        <f t="shared" ref="A389:A391" si="40">IF(SUM($A$10:$A$11)=0,1,0)</f>
        <v>1</v>
      </c>
      <c r="B389" s="58" t="s">
        <v>215</v>
      </c>
      <c r="C389" s="58"/>
    </row>
    <row r="390" spans="1:16" s="59" customFormat="1" ht="17.25">
      <c r="A390" s="7">
        <f t="shared" si="40"/>
        <v>1</v>
      </c>
      <c r="B390" s="175" t="s">
        <v>216</v>
      </c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</row>
    <row r="391" spans="1:16" s="6" customFormat="1" ht="15.75">
      <c r="A391" s="7">
        <f t="shared" si="40"/>
        <v>1</v>
      </c>
      <c r="B391" s="5"/>
    </row>
    <row r="392" spans="1:16" s="7" customFormat="1" ht="15.75">
      <c r="A392" s="7">
        <f>IF(SUM($A$10:$A$11)=0,1,0)*IF(D392&lt;&gt;"",1,0)</f>
        <v>1</v>
      </c>
      <c r="B392" s="161" t="s">
        <v>6</v>
      </c>
      <c r="C392" s="161"/>
      <c r="D392" s="162" t="s">
        <v>217</v>
      </c>
      <c r="E392" s="162"/>
      <c r="F392" s="162"/>
      <c r="G392" s="162"/>
      <c r="H392" s="162"/>
      <c r="I392" s="162"/>
      <c r="J392" s="162"/>
      <c r="K392" s="162"/>
      <c r="L392" s="162"/>
      <c r="M392" s="8" t="s">
        <v>8</v>
      </c>
      <c r="N392" s="9">
        <v>1</v>
      </c>
      <c r="P392" s="10"/>
    </row>
    <row r="393" spans="1:16" ht="15.75" thickBot="1">
      <c r="A393" s="1">
        <f>$A$392</f>
        <v>1</v>
      </c>
      <c r="P393" s="11"/>
    </row>
    <row r="394" spans="1:16" s="41" customFormat="1" ht="69.95" customHeight="1" thickBot="1">
      <c r="A394" s="37">
        <f t="shared" ref="A394:A491" si="41">$A$392</f>
        <v>1</v>
      </c>
      <c r="B394" s="163" t="s">
        <v>218</v>
      </c>
      <c r="C394" s="164"/>
      <c r="D394" s="164"/>
      <c r="E394" s="165"/>
      <c r="F394" s="166" t="s">
        <v>10</v>
      </c>
      <c r="G394" s="167"/>
      <c r="H394" s="168" t="s">
        <v>11</v>
      </c>
      <c r="I394" s="169"/>
      <c r="J394" s="38" t="s">
        <v>12</v>
      </c>
      <c r="K394" s="170" t="s">
        <v>13</v>
      </c>
      <c r="L394" s="171"/>
      <c r="M394" s="39" t="s">
        <v>14</v>
      </c>
      <c r="N394" s="40" t="s">
        <v>15</v>
      </c>
      <c r="P394" s="42"/>
    </row>
    <row r="395" spans="1:16" ht="25.5" customHeight="1">
      <c r="A395" s="1">
        <f t="shared" si="41"/>
        <v>1</v>
      </c>
      <c r="B395" s="107" t="s">
        <v>217</v>
      </c>
      <c r="C395" s="108"/>
      <c r="D395" s="113" t="s">
        <v>219</v>
      </c>
      <c r="E395" s="114"/>
      <c r="F395" s="159" t="s">
        <v>220</v>
      </c>
      <c r="G395" s="160"/>
      <c r="H395" s="115" t="s">
        <v>19</v>
      </c>
      <c r="I395" s="116"/>
      <c r="J395" s="12" t="s">
        <v>20</v>
      </c>
      <c r="K395" s="13" t="s">
        <v>21</v>
      </c>
      <c r="L395" s="43"/>
      <c r="M395" s="145"/>
      <c r="N395" s="136"/>
    </row>
    <row r="396" spans="1:16" ht="50.1" customHeight="1">
      <c r="A396" s="1">
        <f t="shared" si="41"/>
        <v>1</v>
      </c>
      <c r="B396" s="109"/>
      <c r="C396" s="110"/>
      <c r="D396" s="117"/>
      <c r="E396" s="118"/>
      <c r="F396" s="125" t="s">
        <v>221</v>
      </c>
      <c r="G396" s="126"/>
      <c r="H396" s="119" t="s">
        <v>19</v>
      </c>
      <c r="I396" s="120"/>
      <c r="J396" s="15" t="s">
        <v>20</v>
      </c>
      <c r="K396" s="16" t="s">
        <v>21</v>
      </c>
      <c r="L396" s="44"/>
      <c r="M396" s="128"/>
      <c r="N396" s="131"/>
    </row>
    <row r="397" spans="1:16" ht="50.1" customHeight="1">
      <c r="A397" s="1">
        <f t="shared" si="41"/>
        <v>1</v>
      </c>
      <c r="B397" s="109"/>
      <c r="C397" s="110"/>
      <c r="D397" s="117"/>
      <c r="E397" s="118"/>
      <c r="F397" s="125" t="s">
        <v>222</v>
      </c>
      <c r="G397" s="126"/>
      <c r="H397" s="119" t="s">
        <v>19</v>
      </c>
      <c r="I397" s="120"/>
      <c r="J397" s="15" t="s">
        <v>20</v>
      </c>
      <c r="K397" s="16" t="s">
        <v>21</v>
      </c>
      <c r="L397" s="44"/>
      <c r="M397" s="128"/>
      <c r="N397" s="131"/>
    </row>
    <row r="398" spans="1:16" ht="50.1" customHeight="1">
      <c r="A398" s="1">
        <f t="shared" si="41"/>
        <v>1</v>
      </c>
      <c r="B398" s="109"/>
      <c r="C398" s="110"/>
      <c r="D398" s="117"/>
      <c r="E398" s="118"/>
      <c r="F398" s="125" t="s">
        <v>223</v>
      </c>
      <c r="G398" s="126"/>
      <c r="H398" s="119" t="s">
        <v>19</v>
      </c>
      <c r="I398" s="120"/>
      <c r="J398" s="15" t="s">
        <v>20</v>
      </c>
      <c r="K398" s="16" t="s">
        <v>21</v>
      </c>
      <c r="L398" s="44"/>
      <c r="M398" s="128"/>
      <c r="N398" s="131"/>
    </row>
    <row r="399" spans="1:16" ht="15" customHeight="1">
      <c r="A399" s="1">
        <f t="shared" si="41"/>
        <v>1</v>
      </c>
      <c r="B399" s="109"/>
      <c r="C399" s="110"/>
      <c r="D399" s="118" t="s">
        <v>224</v>
      </c>
      <c r="E399" s="176"/>
      <c r="F399" s="176"/>
      <c r="G399" s="176"/>
      <c r="H399" s="176"/>
      <c r="I399" s="176"/>
      <c r="J399" s="176"/>
      <c r="K399" s="177"/>
      <c r="L399" s="44"/>
      <c r="M399" s="128"/>
      <c r="N399" s="131"/>
    </row>
    <row r="400" spans="1:16" ht="25.5" customHeight="1">
      <c r="A400" s="1">
        <f t="shared" si="41"/>
        <v>1</v>
      </c>
      <c r="B400" s="109"/>
      <c r="C400" s="110"/>
      <c r="D400" s="124" t="s">
        <v>225</v>
      </c>
      <c r="E400" s="147"/>
      <c r="F400" s="152" t="s">
        <v>226</v>
      </c>
      <c r="G400" s="153"/>
      <c r="H400" s="154" t="s">
        <v>19</v>
      </c>
      <c r="I400" s="155"/>
      <c r="J400" s="15" t="s">
        <v>20</v>
      </c>
      <c r="K400" s="16" t="s">
        <v>21</v>
      </c>
      <c r="L400" s="44"/>
      <c r="M400" s="128"/>
      <c r="N400" s="131"/>
    </row>
    <row r="401" spans="1:14" ht="15" customHeight="1">
      <c r="A401" s="1">
        <f t="shared" si="41"/>
        <v>1</v>
      </c>
      <c r="B401" s="109"/>
      <c r="C401" s="110"/>
      <c r="D401" s="148"/>
      <c r="E401" s="149"/>
      <c r="F401" s="152" t="s">
        <v>227</v>
      </c>
      <c r="G401" s="153"/>
      <c r="H401" s="154" t="s">
        <v>19</v>
      </c>
      <c r="I401" s="155"/>
      <c r="J401" s="15" t="s">
        <v>20</v>
      </c>
      <c r="K401" s="16" t="s">
        <v>21</v>
      </c>
      <c r="L401" s="44"/>
      <c r="M401" s="128"/>
      <c r="N401" s="131"/>
    </row>
    <row r="402" spans="1:14" ht="15" customHeight="1">
      <c r="A402" s="1">
        <f t="shared" si="41"/>
        <v>1</v>
      </c>
      <c r="B402" s="109"/>
      <c r="C402" s="110"/>
      <c r="D402" s="148"/>
      <c r="E402" s="149"/>
      <c r="F402" s="152" t="s">
        <v>228</v>
      </c>
      <c r="G402" s="153"/>
      <c r="H402" s="154" t="s">
        <v>19</v>
      </c>
      <c r="I402" s="155"/>
      <c r="J402" s="15" t="s">
        <v>20</v>
      </c>
      <c r="K402" s="16" t="s">
        <v>21</v>
      </c>
      <c r="L402" s="44"/>
      <c r="M402" s="128"/>
      <c r="N402" s="131"/>
    </row>
    <row r="403" spans="1:14" ht="15" customHeight="1">
      <c r="A403" s="1">
        <f t="shared" si="41"/>
        <v>1</v>
      </c>
      <c r="B403" s="109"/>
      <c r="C403" s="110"/>
      <c r="D403" s="148"/>
      <c r="E403" s="149"/>
      <c r="F403" s="152" t="s">
        <v>229</v>
      </c>
      <c r="G403" s="153"/>
      <c r="H403" s="154" t="s">
        <v>19</v>
      </c>
      <c r="I403" s="155"/>
      <c r="J403" s="15" t="s">
        <v>20</v>
      </c>
      <c r="K403" s="16" t="s">
        <v>21</v>
      </c>
      <c r="L403" s="44"/>
      <c r="M403" s="128"/>
      <c r="N403" s="131"/>
    </row>
    <row r="404" spans="1:14" ht="15" customHeight="1">
      <c r="A404" s="1">
        <f t="shared" si="41"/>
        <v>1</v>
      </c>
      <c r="B404" s="109"/>
      <c r="C404" s="110"/>
      <c r="D404" s="148"/>
      <c r="E404" s="149"/>
      <c r="F404" s="152" t="s">
        <v>230</v>
      </c>
      <c r="G404" s="153"/>
      <c r="H404" s="154" t="s">
        <v>19</v>
      </c>
      <c r="I404" s="155"/>
      <c r="J404" s="15" t="s">
        <v>20</v>
      </c>
      <c r="K404" s="16" t="s">
        <v>21</v>
      </c>
      <c r="L404" s="44"/>
      <c r="M404" s="128"/>
      <c r="N404" s="131"/>
    </row>
    <row r="405" spans="1:14" ht="39.950000000000003" customHeight="1">
      <c r="A405" s="1">
        <f t="shared" si="41"/>
        <v>1</v>
      </c>
      <c r="B405" s="109"/>
      <c r="C405" s="110"/>
      <c r="D405" s="148"/>
      <c r="E405" s="149"/>
      <c r="F405" s="152" t="s">
        <v>231</v>
      </c>
      <c r="G405" s="153"/>
      <c r="H405" s="154" t="s">
        <v>19</v>
      </c>
      <c r="I405" s="155"/>
      <c r="J405" s="15" t="s">
        <v>20</v>
      </c>
      <c r="K405" s="16" t="s">
        <v>21</v>
      </c>
      <c r="L405" s="44"/>
      <c r="M405" s="128"/>
      <c r="N405" s="131"/>
    </row>
    <row r="406" spans="1:14" ht="25.5" customHeight="1">
      <c r="A406" s="1">
        <f t="shared" si="41"/>
        <v>1</v>
      </c>
      <c r="B406" s="109"/>
      <c r="C406" s="110"/>
      <c r="D406" s="148"/>
      <c r="E406" s="149"/>
      <c r="F406" s="152" t="s">
        <v>232</v>
      </c>
      <c r="G406" s="153"/>
      <c r="H406" s="154" t="s">
        <v>19</v>
      </c>
      <c r="I406" s="155"/>
      <c r="J406" s="15" t="s">
        <v>20</v>
      </c>
      <c r="K406" s="16" t="s">
        <v>21</v>
      </c>
      <c r="L406" s="44"/>
      <c r="M406" s="128"/>
      <c r="N406" s="131"/>
    </row>
    <row r="407" spans="1:14" ht="50.1" customHeight="1">
      <c r="A407" s="1">
        <f t="shared" si="41"/>
        <v>1</v>
      </c>
      <c r="B407" s="109"/>
      <c r="C407" s="110"/>
      <c r="D407" s="140"/>
      <c r="E407" s="158"/>
      <c r="F407" s="152" t="s">
        <v>233</v>
      </c>
      <c r="G407" s="153"/>
      <c r="H407" s="154" t="s">
        <v>19</v>
      </c>
      <c r="I407" s="155"/>
      <c r="J407" s="15" t="s">
        <v>20</v>
      </c>
      <c r="K407" s="16" t="s">
        <v>21</v>
      </c>
      <c r="L407" s="44"/>
      <c r="M407" s="128"/>
      <c r="N407" s="131"/>
    </row>
    <row r="408" spans="1:14" ht="15" customHeight="1">
      <c r="A408" s="1">
        <f t="shared" si="41"/>
        <v>1</v>
      </c>
      <c r="B408" s="109"/>
      <c r="C408" s="110"/>
      <c r="D408" s="124" t="s">
        <v>234</v>
      </c>
      <c r="E408" s="147"/>
      <c r="F408" s="125" t="s">
        <v>235</v>
      </c>
      <c r="G408" s="126"/>
      <c r="H408" s="154" t="s">
        <v>19</v>
      </c>
      <c r="I408" s="155"/>
      <c r="J408" s="15" t="s">
        <v>20</v>
      </c>
      <c r="K408" s="16" t="s">
        <v>21</v>
      </c>
      <c r="L408" s="44"/>
      <c r="M408" s="128"/>
      <c r="N408" s="131"/>
    </row>
    <row r="409" spans="1:14" ht="15" customHeight="1">
      <c r="A409" s="1">
        <f t="shared" si="41"/>
        <v>1</v>
      </c>
      <c r="B409" s="109"/>
      <c r="C409" s="110"/>
      <c r="D409" s="148"/>
      <c r="E409" s="149"/>
      <c r="F409" s="125" t="s">
        <v>236</v>
      </c>
      <c r="G409" s="126"/>
      <c r="H409" s="154" t="s">
        <v>19</v>
      </c>
      <c r="I409" s="155"/>
      <c r="J409" s="15" t="s">
        <v>20</v>
      </c>
      <c r="K409" s="16" t="s">
        <v>21</v>
      </c>
      <c r="L409" s="44"/>
      <c r="M409" s="128"/>
      <c r="N409" s="131"/>
    </row>
    <row r="410" spans="1:14" ht="15" customHeight="1">
      <c r="A410" s="1">
        <f t="shared" si="41"/>
        <v>1</v>
      </c>
      <c r="B410" s="109"/>
      <c r="C410" s="110"/>
      <c r="D410" s="148"/>
      <c r="E410" s="149"/>
      <c r="F410" s="125" t="s">
        <v>237</v>
      </c>
      <c r="G410" s="126"/>
      <c r="H410" s="154" t="s">
        <v>19</v>
      </c>
      <c r="I410" s="155"/>
      <c r="J410" s="15" t="s">
        <v>20</v>
      </c>
      <c r="K410" s="16" t="s">
        <v>21</v>
      </c>
      <c r="L410" s="44"/>
      <c r="M410" s="128"/>
      <c r="N410" s="131"/>
    </row>
    <row r="411" spans="1:14" ht="25.5" customHeight="1">
      <c r="A411" s="1">
        <f t="shared" si="41"/>
        <v>1</v>
      </c>
      <c r="B411" s="109"/>
      <c r="C411" s="110"/>
      <c r="D411" s="148"/>
      <c r="E411" s="149"/>
      <c r="F411" s="125" t="s">
        <v>238</v>
      </c>
      <c r="G411" s="126"/>
      <c r="H411" s="154" t="s">
        <v>19</v>
      </c>
      <c r="I411" s="155"/>
      <c r="J411" s="15" t="s">
        <v>20</v>
      </c>
      <c r="K411" s="16" t="s">
        <v>21</v>
      </c>
      <c r="L411" s="44"/>
      <c r="M411" s="128"/>
      <c r="N411" s="131"/>
    </row>
    <row r="412" spans="1:14" ht="15" customHeight="1">
      <c r="A412" s="1">
        <f t="shared" si="41"/>
        <v>1</v>
      </c>
      <c r="B412" s="109"/>
      <c r="C412" s="110"/>
      <c r="D412" s="148"/>
      <c r="E412" s="149"/>
      <c r="F412" s="125" t="s">
        <v>239</v>
      </c>
      <c r="G412" s="126"/>
      <c r="H412" s="154" t="s">
        <v>19</v>
      </c>
      <c r="I412" s="155"/>
      <c r="J412" s="15" t="s">
        <v>20</v>
      </c>
      <c r="K412" s="16" t="s">
        <v>21</v>
      </c>
      <c r="L412" s="44"/>
      <c r="M412" s="128"/>
      <c r="N412" s="131"/>
    </row>
    <row r="413" spans="1:14" ht="15" customHeight="1">
      <c r="A413" s="1">
        <f t="shared" si="41"/>
        <v>1</v>
      </c>
      <c r="B413" s="109"/>
      <c r="C413" s="110"/>
      <c r="D413" s="148"/>
      <c r="E413" s="149"/>
      <c r="F413" s="125" t="s">
        <v>240</v>
      </c>
      <c r="G413" s="126"/>
      <c r="H413" s="154" t="s">
        <v>19</v>
      </c>
      <c r="I413" s="155"/>
      <c r="J413" s="15" t="s">
        <v>20</v>
      </c>
      <c r="K413" s="16" t="s">
        <v>21</v>
      </c>
      <c r="L413" s="44"/>
      <c r="M413" s="128"/>
      <c r="N413" s="131"/>
    </row>
    <row r="414" spans="1:14" ht="25.5" customHeight="1">
      <c r="A414" s="1">
        <f t="shared" si="41"/>
        <v>1</v>
      </c>
      <c r="B414" s="109"/>
      <c r="C414" s="110"/>
      <c r="D414" s="148"/>
      <c r="E414" s="149"/>
      <c r="F414" s="125" t="s">
        <v>241</v>
      </c>
      <c r="G414" s="126"/>
      <c r="H414" s="154" t="s">
        <v>19</v>
      </c>
      <c r="I414" s="155"/>
      <c r="J414" s="15" t="s">
        <v>20</v>
      </c>
      <c r="K414" s="16" t="s">
        <v>21</v>
      </c>
      <c r="L414" s="44"/>
      <c r="M414" s="128"/>
      <c r="N414" s="131"/>
    </row>
    <row r="415" spans="1:14" ht="15" customHeight="1">
      <c r="A415" s="1">
        <f t="shared" si="41"/>
        <v>1</v>
      </c>
      <c r="B415" s="109"/>
      <c r="C415" s="110"/>
      <c r="D415" s="148"/>
      <c r="E415" s="149"/>
      <c r="F415" s="125" t="s">
        <v>242</v>
      </c>
      <c r="G415" s="126"/>
      <c r="H415" s="154" t="s">
        <v>19</v>
      </c>
      <c r="I415" s="155"/>
      <c r="J415" s="15" t="s">
        <v>20</v>
      </c>
      <c r="K415" s="16" t="s">
        <v>21</v>
      </c>
      <c r="L415" s="44"/>
      <c r="M415" s="128"/>
      <c r="N415" s="131"/>
    </row>
    <row r="416" spans="1:14" ht="15" customHeight="1">
      <c r="A416" s="1">
        <f t="shared" si="41"/>
        <v>1</v>
      </c>
      <c r="B416" s="109"/>
      <c r="C416" s="110"/>
      <c r="D416" s="148"/>
      <c r="E416" s="149"/>
      <c r="F416" s="125" t="s">
        <v>243</v>
      </c>
      <c r="G416" s="126"/>
      <c r="H416" s="154" t="s">
        <v>19</v>
      </c>
      <c r="I416" s="155"/>
      <c r="J416" s="15" t="s">
        <v>20</v>
      </c>
      <c r="K416" s="16" t="s">
        <v>21</v>
      </c>
      <c r="L416" s="44"/>
      <c r="M416" s="128"/>
      <c r="N416" s="131"/>
    </row>
    <row r="417" spans="1:14" ht="39.950000000000003" customHeight="1">
      <c r="A417" s="1">
        <f t="shared" si="41"/>
        <v>1</v>
      </c>
      <c r="B417" s="109"/>
      <c r="C417" s="110"/>
      <c r="D417" s="148"/>
      <c r="E417" s="149"/>
      <c r="F417" s="125" t="s">
        <v>244</v>
      </c>
      <c r="G417" s="126"/>
      <c r="H417" s="154" t="s">
        <v>19</v>
      </c>
      <c r="I417" s="155"/>
      <c r="J417" s="15" t="s">
        <v>20</v>
      </c>
      <c r="K417" s="16" t="s">
        <v>21</v>
      </c>
      <c r="L417" s="44"/>
      <c r="M417" s="128"/>
      <c r="N417" s="131"/>
    </row>
    <row r="418" spans="1:14" ht="60" customHeight="1">
      <c r="A418" s="1">
        <f t="shared" si="41"/>
        <v>1</v>
      </c>
      <c r="B418" s="109"/>
      <c r="C418" s="110"/>
      <c r="D418" s="148"/>
      <c r="E418" s="149"/>
      <c r="F418" s="125" t="s">
        <v>245</v>
      </c>
      <c r="G418" s="126"/>
      <c r="H418" s="154" t="s">
        <v>19</v>
      </c>
      <c r="I418" s="155"/>
      <c r="J418" s="15" t="s">
        <v>20</v>
      </c>
      <c r="K418" s="16" t="s">
        <v>21</v>
      </c>
      <c r="L418" s="45"/>
      <c r="M418" s="128"/>
      <c r="N418" s="131"/>
    </row>
    <row r="419" spans="1:14" ht="39.950000000000003" customHeight="1">
      <c r="A419" s="1">
        <f t="shared" si="41"/>
        <v>1</v>
      </c>
      <c r="B419" s="109"/>
      <c r="C419" s="110"/>
      <c r="D419" s="148"/>
      <c r="E419" s="149"/>
      <c r="F419" s="141" t="s">
        <v>246</v>
      </c>
      <c r="G419" s="142"/>
      <c r="H419" s="173" t="s">
        <v>19</v>
      </c>
      <c r="I419" s="174"/>
      <c r="J419" s="22" t="s">
        <v>20</v>
      </c>
      <c r="K419" s="23" t="s">
        <v>21</v>
      </c>
      <c r="L419" s="46"/>
      <c r="M419" s="128"/>
      <c r="N419" s="131"/>
    </row>
    <row r="420" spans="1:14" ht="25.5" customHeight="1">
      <c r="A420" s="1">
        <f t="shared" si="41"/>
        <v>1</v>
      </c>
      <c r="B420" s="109"/>
      <c r="C420" s="110"/>
      <c r="D420" s="148"/>
      <c r="E420" s="149"/>
      <c r="F420" s="125" t="s">
        <v>247</v>
      </c>
      <c r="G420" s="126"/>
      <c r="H420" s="154" t="s">
        <v>19</v>
      </c>
      <c r="I420" s="155"/>
      <c r="J420" s="15" t="s">
        <v>20</v>
      </c>
      <c r="K420" s="16" t="s">
        <v>21</v>
      </c>
      <c r="L420" s="44"/>
      <c r="M420" s="128"/>
      <c r="N420" s="131"/>
    </row>
    <row r="421" spans="1:14" ht="15" customHeight="1">
      <c r="A421" s="1">
        <f t="shared" si="41"/>
        <v>1</v>
      </c>
      <c r="B421" s="109"/>
      <c r="C421" s="110"/>
      <c r="D421" s="148"/>
      <c r="E421" s="149"/>
      <c r="F421" s="125" t="s">
        <v>248</v>
      </c>
      <c r="G421" s="126"/>
      <c r="H421" s="154" t="s">
        <v>19</v>
      </c>
      <c r="I421" s="155"/>
      <c r="J421" s="15" t="s">
        <v>20</v>
      </c>
      <c r="K421" s="16" t="s">
        <v>21</v>
      </c>
      <c r="L421" s="44"/>
      <c r="M421" s="128"/>
      <c r="N421" s="131"/>
    </row>
    <row r="422" spans="1:14" ht="25.5" customHeight="1">
      <c r="A422" s="1">
        <f t="shared" si="41"/>
        <v>1</v>
      </c>
      <c r="B422" s="109"/>
      <c r="C422" s="110"/>
      <c r="D422" s="148"/>
      <c r="E422" s="149"/>
      <c r="F422" s="125" t="s">
        <v>249</v>
      </c>
      <c r="G422" s="126"/>
      <c r="H422" s="154" t="s">
        <v>19</v>
      </c>
      <c r="I422" s="155"/>
      <c r="J422" s="15" t="s">
        <v>20</v>
      </c>
      <c r="K422" s="16" t="s">
        <v>21</v>
      </c>
      <c r="L422" s="44"/>
      <c r="M422" s="128"/>
      <c r="N422" s="131"/>
    </row>
    <row r="423" spans="1:14" ht="25.5" customHeight="1">
      <c r="A423" s="1">
        <f t="shared" si="41"/>
        <v>1</v>
      </c>
      <c r="B423" s="109"/>
      <c r="C423" s="110"/>
      <c r="D423" s="140"/>
      <c r="E423" s="158"/>
      <c r="F423" s="125" t="s">
        <v>250</v>
      </c>
      <c r="G423" s="126"/>
      <c r="H423" s="154" t="s">
        <v>19</v>
      </c>
      <c r="I423" s="155"/>
      <c r="J423" s="15" t="s">
        <v>20</v>
      </c>
      <c r="K423" s="16" t="s">
        <v>21</v>
      </c>
      <c r="L423" s="44"/>
      <c r="M423" s="128"/>
      <c r="N423" s="131"/>
    </row>
    <row r="424" spans="1:14" ht="15" customHeight="1">
      <c r="A424" s="1">
        <f t="shared" si="41"/>
        <v>1</v>
      </c>
      <c r="B424" s="109"/>
      <c r="C424" s="110"/>
      <c r="D424" s="124" t="s">
        <v>251</v>
      </c>
      <c r="E424" s="147"/>
      <c r="F424" s="125" t="s">
        <v>252</v>
      </c>
      <c r="G424" s="126"/>
      <c r="H424" s="154" t="s">
        <v>19</v>
      </c>
      <c r="I424" s="155"/>
      <c r="J424" s="15" t="s">
        <v>20</v>
      </c>
      <c r="K424" s="16" t="s">
        <v>21</v>
      </c>
      <c r="L424" s="44"/>
      <c r="M424" s="128"/>
      <c r="N424" s="131"/>
    </row>
    <row r="425" spans="1:14" ht="15" customHeight="1">
      <c r="A425" s="1">
        <f t="shared" si="41"/>
        <v>1</v>
      </c>
      <c r="B425" s="109"/>
      <c r="C425" s="110"/>
      <c r="D425" s="148"/>
      <c r="E425" s="149"/>
      <c r="F425" s="125" t="s">
        <v>253</v>
      </c>
      <c r="G425" s="126"/>
      <c r="H425" s="154" t="s">
        <v>19</v>
      </c>
      <c r="I425" s="155"/>
      <c r="J425" s="15" t="s">
        <v>20</v>
      </c>
      <c r="K425" s="16" t="s">
        <v>21</v>
      </c>
      <c r="L425" s="44"/>
      <c r="M425" s="128"/>
      <c r="N425" s="131"/>
    </row>
    <row r="426" spans="1:14" ht="15" customHeight="1">
      <c r="A426" s="1">
        <f t="shared" si="41"/>
        <v>1</v>
      </c>
      <c r="B426" s="109"/>
      <c r="C426" s="110"/>
      <c r="D426" s="148"/>
      <c r="E426" s="149"/>
      <c r="F426" s="125" t="s">
        <v>254</v>
      </c>
      <c r="G426" s="126"/>
      <c r="H426" s="154" t="s">
        <v>19</v>
      </c>
      <c r="I426" s="155"/>
      <c r="J426" s="15" t="s">
        <v>20</v>
      </c>
      <c r="K426" s="16" t="s">
        <v>21</v>
      </c>
      <c r="L426" s="44"/>
      <c r="M426" s="128"/>
      <c r="N426" s="131"/>
    </row>
    <row r="427" spans="1:14" ht="15" customHeight="1">
      <c r="A427" s="1">
        <f t="shared" si="41"/>
        <v>1</v>
      </c>
      <c r="B427" s="109"/>
      <c r="C427" s="110"/>
      <c r="D427" s="148"/>
      <c r="E427" s="149"/>
      <c r="F427" s="125" t="s">
        <v>255</v>
      </c>
      <c r="G427" s="126"/>
      <c r="H427" s="154" t="s">
        <v>19</v>
      </c>
      <c r="I427" s="155"/>
      <c r="J427" s="15" t="s">
        <v>20</v>
      </c>
      <c r="K427" s="16" t="s">
        <v>21</v>
      </c>
      <c r="L427" s="44"/>
      <c r="M427" s="128"/>
      <c r="N427" s="131"/>
    </row>
    <row r="428" spans="1:14" ht="15" customHeight="1">
      <c r="A428" s="1">
        <f t="shared" si="41"/>
        <v>1</v>
      </c>
      <c r="B428" s="109"/>
      <c r="C428" s="110"/>
      <c r="D428" s="140"/>
      <c r="E428" s="158"/>
      <c r="F428" s="125" t="s">
        <v>256</v>
      </c>
      <c r="G428" s="126"/>
      <c r="H428" s="154" t="s">
        <v>19</v>
      </c>
      <c r="I428" s="155"/>
      <c r="J428" s="15" t="s">
        <v>20</v>
      </c>
      <c r="K428" s="16" t="s">
        <v>21</v>
      </c>
      <c r="L428" s="44"/>
      <c r="M428" s="128"/>
      <c r="N428" s="131"/>
    </row>
    <row r="429" spans="1:14" ht="15" customHeight="1">
      <c r="A429" s="1">
        <f t="shared" si="41"/>
        <v>1</v>
      </c>
      <c r="B429" s="109"/>
      <c r="C429" s="110"/>
      <c r="D429" s="124" t="s">
        <v>257</v>
      </c>
      <c r="E429" s="147"/>
      <c r="F429" s="125" t="s">
        <v>258</v>
      </c>
      <c r="G429" s="126"/>
      <c r="H429" s="154" t="s">
        <v>19</v>
      </c>
      <c r="I429" s="155"/>
      <c r="J429" s="15" t="s">
        <v>20</v>
      </c>
      <c r="K429" s="16" t="s">
        <v>21</v>
      </c>
      <c r="L429" s="44"/>
      <c r="M429" s="128"/>
      <c r="N429" s="131"/>
    </row>
    <row r="430" spans="1:14" ht="15" customHeight="1">
      <c r="A430" s="1">
        <f t="shared" si="41"/>
        <v>1</v>
      </c>
      <c r="B430" s="109"/>
      <c r="C430" s="110"/>
      <c r="D430" s="148"/>
      <c r="E430" s="149"/>
      <c r="F430" s="125" t="s">
        <v>259</v>
      </c>
      <c r="G430" s="126"/>
      <c r="H430" s="154" t="s">
        <v>19</v>
      </c>
      <c r="I430" s="155"/>
      <c r="J430" s="15" t="s">
        <v>20</v>
      </c>
      <c r="K430" s="16" t="s">
        <v>21</v>
      </c>
      <c r="L430" s="44"/>
      <c r="M430" s="128"/>
      <c r="N430" s="131"/>
    </row>
    <row r="431" spans="1:14" ht="15" customHeight="1">
      <c r="A431" s="1">
        <f t="shared" si="41"/>
        <v>1</v>
      </c>
      <c r="B431" s="109"/>
      <c r="C431" s="110"/>
      <c r="D431" s="148"/>
      <c r="E431" s="149"/>
      <c r="F431" s="125" t="s">
        <v>260</v>
      </c>
      <c r="G431" s="126"/>
      <c r="H431" s="154" t="s">
        <v>19</v>
      </c>
      <c r="I431" s="155"/>
      <c r="J431" s="15" t="s">
        <v>20</v>
      </c>
      <c r="K431" s="16" t="s">
        <v>21</v>
      </c>
      <c r="L431" s="44"/>
      <c r="M431" s="128"/>
      <c r="N431" s="131"/>
    </row>
    <row r="432" spans="1:14" ht="25.5" customHeight="1">
      <c r="A432" s="1">
        <f t="shared" si="41"/>
        <v>1</v>
      </c>
      <c r="B432" s="109"/>
      <c r="C432" s="110"/>
      <c r="D432" s="148"/>
      <c r="E432" s="149"/>
      <c r="F432" s="125" t="s">
        <v>261</v>
      </c>
      <c r="G432" s="126"/>
      <c r="H432" s="154" t="s">
        <v>19</v>
      </c>
      <c r="I432" s="155"/>
      <c r="J432" s="15" t="s">
        <v>20</v>
      </c>
      <c r="K432" s="16" t="s">
        <v>21</v>
      </c>
      <c r="L432" s="44"/>
      <c r="M432" s="128"/>
      <c r="N432" s="131"/>
    </row>
    <row r="433" spans="1:14" ht="15" customHeight="1">
      <c r="A433" s="1">
        <f t="shared" si="41"/>
        <v>1</v>
      </c>
      <c r="B433" s="109"/>
      <c r="C433" s="110"/>
      <c r="D433" s="148"/>
      <c r="E433" s="149"/>
      <c r="F433" s="125" t="s">
        <v>262</v>
      </c>
      <c r="G433" s="126"/>
      <c r="H433" s="154" t="s">
        <v>19</v>
      </c>
      <c r="I433" s="155"/>
      <c r="J433" s="15" t="s">
        <v>20</v>
      </c>
      <c r="K433" s="16" t="s">
        <v>21</v>
      </c>
      <c r="L433" s="44"/>
      <c r="M433" s="128"/>
      <c r="N433" s="131"/>
    </row>
    <row r="434" spans="1:14" ht="15" customHeight="1">
      <c r="A434" s="1">
        <f t="shared" si="41"/>
        <v>1</v>
      </c>
      <c r="B434" s="109"/>
      <c r="C434" s="110"/>
      <c r="D434" s="148"/>
      <c r="E434" s="149"/>
      <c r="F434" s="125" t="s">
        <v>263</v>
      </c>
      <c r="G434" s="126"/>
      <c r="H434" s="154" t="s">
        <v>19</v>
      </c>
      <c r="I434" s="155"/>
      <c r="J434" s="15" t="s">
        <v>20</v>
      </c>
      <c r="K434" s="16" t="s">
        <v>21</v>
      </c>
      <c r="L434" s="44"/>
      <c r="M434" s="128"/>
      <c r="N434" s="131"/>
    </row>
    <row r="435" spans="1:14" ht="35.1" customHeight="1">
      <c r="A435" s="1">
        <f t="shared" si="41"/>
        <v>1</v>
      </c>
      <c r="B435" s="109"/>
      <c r="C435" s="110"/>
      <c r="D435" s="148"/>
      <c r="E435" s="149"/>
      <c r="F435" s="125" t="s">
        <v>264</v>
      </c>
      <c r="G435" s="126"/>
      <c r="H435" s="154" t="s">
        <v>19</v>
      </c>
      <c r="I435" s="155"/>
      <c r="J435" s="15" t="s">
        <v>20</v>
      </c>
      <c r="K435" s="16" t="s">
        <v>21</v>
      </c>
      <c r="L435" s="44"/>
      <c r="M435" s="128"/>
      <c r="N435" s="131"/>
    </row>
    <row r="436" spans="1:14" ht="25.5" customHeight="1">
      <c r="A436" s="1">
        <f t="shared" si="41"/>
        <v>1</v>
      </c>
      <c r="B436" s="109"/>
      <c r="C436" s="110"/>
      <c r="D436" s="148"/>
      <c r="E436" s="149"/>
      <c r="F436" s="125" t="s">
        <v>265</v>
      </c>
      <c r="G436" s="126"/>
      <c r="H436" s="154" t="s">
        <v>19</v>
      </c>
      <c r="I436" s="155"/>
      <c r="J436" s="15" t="s">
        <v>20</v>
      </c>
      <c r="K436" s="16" t="s">
        <v>21</v>
      </c>
      <c r="L436" s="44"/>
      <c r="M436" s="128"/>
      <c r="N436" s="131"/>
    </row>
    <row r="437" spans="1:14" ht="15" customHeight="1">
      <c r="A437" s="1">
        <f t="shared" si="41"/>
        <v>1</v>
      </c>
      <c r="B437" s="109"/>
      <c r="C437" s="110"/>
      <c r="D437" s="148"/>
      <c r="E437" s="149"/>
      <c r="F437" s="125" t="s">
        <v>266</v>
      </c>
      <c r="G437" s="126"/>
      <c r="H437" s="154" t="s">
        <v>19</v>
      </c>
      <c r="I437" s="155"/>
      <c r="J437" s="15" t="s">
        <v>20</v>
      </c>
      <c r="K437" s="16" t="s">
        <v>21</v>
      </c>
      <c r="L437" s="44"/>
      <c r="M437" s="128"/>
      <c r="N437" s="131"/>
    </row>
    <row r="438" spans="1:14" ht="15" customHeight="1">
      <c r="A438" s="1">
        <f t="shared" si="41"/>
        <v>1</v>
      </c>
      <c r="B438" s="109"/>
      <c r="C438" s="110"/>
      <c r="D438" s="148"/>
      <c r="E438" s="149"/>
      <c r="F438" s="125" t="s">
        <v>267</v>
      </c>
      <c r="G438" s="126"/>
      <c r="H438" s="154" t="s">
        <v>19</v>
      </c>
      <c r="I438" s="155"/>
      <c r="J438" s="15" t="s">
        <v>20</v>
      </c>
      <c r="K438" s="16" t="s">
        <v>21</v>
      </c>
      <c r="L438" s="44"/>
      <c r="M438" s="128"/>
      <c r="N438" s="131"/>
    </row>
    <row r="439" spans="1:14" ht="35.1" customHeight="1">
      <c r="A439" s="1">
        <f t="shared" si="41"/>
        <v>1</v>
      </c>
      <c r="B439" s="109"/>
      <c r="C439" s="110"/>
      <c r="D439" s="148"/>
      <c r="E439" s="149"/>
      <c r="F439" s="125" t="s">
        <v>268</v>
      </c>
      <c r="G439" s="126"/>
      <c r="H439" s="154" t="s">
        <v>19</v>
      </c>
      <c r="I439" s="155"/>
      <c r="J439" s="15" t="s">
        <v>20</v>
      </c>
      <c r="K439" s="16" t="s">
        <v>21</v>
      </c>
      <c r="L439" s="44"/>
      <c r="M439" s="128"/>
      <c r="N439" s="131"/>
    </row>
    <row r="440" spans="1:14" ht="25.5" customHeight="1">
      <c r="A440" s="1">
        <f t="shared" si="41"/>
        <v>1</v>
      </c>
      <c r="B440" s="109"/>
      <c r="C440" s="110"/>
      <c r="D440" s="148"/>
      <c r="E440" s="149"/>
      <c r="F440" s="125" t="s">
        <v>269</v>
      </c>
      <c r="G440" s="126"/>
      <c r="H440" s="154" t="s">
        <v>19</v>
      </c>
      <c r="I440" s="155"/>
      <c r="J440" s="15" t="s">
        <v>20</v>
      </c>
      <c r="K440" s="16" t="s">
        <v>21</v>
      </c>
      <c r="L440" s="44"/>
      <c r="M440" s="128"/>
      <c r="N440" s="131"/>
    </row>
    <row r="441" spans="1:14" ht="25.5" customHeight="1">
      <c r="A441" s="1">
        <f t="shared" si="41"/>
        <v>1</v>
      </c>
      <c r="B441" s="109"/>
      <c r="C441" s="110"/>
      <c r="D441" s="148"/>
      <c r="E441" s="149"/>
      <c r="F441" s="125" t="s">
        <v>270</v>
      </c>
      <c r="G441" s="126"/>
      <c r="H441" s="154" t="s">
        <v>19</v>
      </c>
      <c r="I441" s="155"/>
      <c r="J441" s="15" t="s">
        <v>20</v>
      </c>
      <c r="K441" s="16" t="s">
        <v>21</v>
      </c>
      <c r="L441" s="44"/>
      <c r="M441" s="128"/>
      <c r="N441" s="131"/>
    </row>
    <row r="442" spans="1:14" ht="15" customHeight="1">
      <c r="A442" s="1">
        <f t="shared" si="41"/>
        <v>1</v>
      </c>
      <c r="B442" s="109"/>
      <c r="C442" s="110"/>
      <c r="D442" s="148"/>
      <c r="E442" s="149"/>
      <c r="F442" s="125" t="s">
        <v>263</v>
      </c>
      <c r="G442" s="126"/>
      <c r="H442" s="154" t="s">
        <v>19</v>
      </c>
      <c r="I442" s="155"/>
      <c r="J442" s="15" t="s">
        <v>20</v>
      </c>
      <c r="K442" s="16" t="s">
        <v>21</v>
      </c>
      <c r="L442" s="44"/>
      <c r="M442" s="128"/>
      <c r="N442" s="131"/>
    </row>
    <row r="443" spans="1:14" ht="15" customHeight="1">
      <c r="A443" s="1">
        <f t="shared" si="41"/>
        <v>1</v>
      </c>
      <c r="B443" s="109"/>
      <c r="C443" s="110"/>
      <c r="D443" s="148"/>
      <c r="E443" s="149"/>
      <c r="F443" s="125" t="s">
        <v>271</v>
      </c>
      <c r="G443" s="126"/>
      <c r="H443" s="154" t="s">
        <v>19</v>
      </c>
      <c r="I443" s="155"/>
      <c r="J443" s="15" t="s">
        <v>20</v>
      </c>
      <c r="K443" s="16" t="s">
        <v>21</v>
      </c>
      <c r="L443" s="44"/>
      <c r="M443" s="128"/>
      <c r="N443" s="131"/>
    </row>
    <row r="444" spans="1:14" ht="15" customHeight="1">
      <c r="A444" s="1">
        <f t="shared" si="41"/>
        <v>1</v>
      </c>
      <c r="B444" s="109"/>
      <c r="C444" s="110"/>
      <c r="D444" s="140"/>
      <c r="E444" s="158"/>
      <c r="F444" s="125" t="s">
        <v>272</v>
      </c>
      <c r="G444" s="126"/>
      <c r="H444" s="154" t="s">
        <v>19</v>
      </c>
      <c r="I444" s="155"/>
      <c r="J444" s="15" t="s">
        <v>20</v>
      </c>
      <c r="K444" s="16" t="s">
        <v>21</v>
      </c>
      <c r="L444" s="44"/>
      <c r="M444" s="128"/>
      <c r="N444" s="131"/>
    </row>
    <row r="445" spans="1:14" ht="25.5" customHeight="1">
      <c r="A445" s="1">
        <f t="shared" si="41"/>
        <v>1</v>
      </c>
      <c r="B445" s="109"/>
      <c r="C445" s="110"/>
      <c r="D445" s="124" t="s">
        <v>273</v>
      </c>
      <c r="E445" s="147"/>
      <c r="F445" s="125" t="s">
        <v>274</v>
      </c>
      <c r="G445" s="126"/>
      <c r="H445" s="154" t="s">
        <v>19</v>
      </c>
      <c r="I445" s="155"/>
      <c r="J445" s="15" t="s">
        <v>20</v>
      </c>
      <c r="K445" s="16" t="s">
        <v>21</v>
      </c>
      <c r="L445" s="44"/>
      <c r="M445" s="128"/>
      <c r="N445" s="131"/>
    </row>
    <row r="446" spans="1:14" ht="25.5" customHeight="1">
      <c r="A446" s="1">
        <f t="shared" si="41"/>
        <v>1</v>
      </c>
      <c r="B446" s="109"/>
      <c r="C446" s="110"/>
      <c r="D446" s="148"/>
      <c r="E446" s="149"/>
      <c r="F446" s="125" t="s">
        <v>275</v>
      </c>
      <c r="G446" s="126"/>
      <c r="H446" s="154" t="s">
        <v>19</v>
      </c>
      <c r="I446" s="155"/>
      <c r="J446" s="15" t="s">
        <v>20</v>
      </c>
      <c r="K446" s="16" t="s">
        <v>21</v>
      </c>
      <c r="L446" s="44"/>
      <c r="M446" s="128"/>
      <c r="N446" s="131"/>
    </row>
    <row r="447" spans="1:14" ht="35.1" customHeight="1">
      <c r="A447" s="1">
        <f t="shared" si="41"/>
        <v>1</v>
      </c>
      <c r="B447" s="109"/>
      <c r="C447" s="110"/>
      <c r="D447" s="148"/>
      <c r="E447" s="149"/>
      <c r="F447" s="125" t="s">
        <v>276</v>
      </c>
      <c r="G447" s="126"/>
      <c r="H447" s="154" t="s">
        <v>19</v>
      </c>
      <c r="I447" s="155"/>
      <c r="J447" s="15" t="s">
        <v>20</v>
      </c>
      <c r="K447" s="16" t="s">
        <v>21</v>
      </c>
      <c r="L447" s="44"/>
      <c r="M447" s="128"/>
      <c r="N447" s="131"/>
    </row>
    <row r="448" spans="1:14" ht="25.5" customHeight="1">
      <c r="A448" s="1">
        <f t="shared" si="41"/>
        <v>1</v>
      </c>
      <c r="B448" s="109"/>
      <c r="C448" s="110"/>
      <c r="D448" s="148"/>
      <c r="E448" s="149"/>
      <c r="F448" s="125" t="s">
        <v>277</v>
      </c>
      <c r="G448" s="126"/>
      <c r="H448" s="154" t="s">
        <v>19</v>
      </c>
      <c r="I448" s="155"/>
      <c r="J448" s="15" t="s">
        <v>20</v>
      </c>
      <c r="K448" s="16" t="s">
        <v>21</v>
      </c>
      <c r="L448" s="44"/>
      <c r="M448" s="128"/>
      <c r="N448" s="131"/>
    </row>
    <row r="449" spans="1:14" ht="15" customHeight="1">
      <c r="A449" s="1">
        <f t="shared" si="41"/>
        <v>1</v>
      </c>
      <c r="B449" s="109"/>
      <c r="C449" s="110"/>
      <c r="D449" s="148"/>
      <c r="E449" s="149"/>
      <c r="F449" s="125" t="s">
        <v>278</v>
      </c>
      <c r="G449" s="126"/>
      <c r="H449" s="154" t="s">
        <v>19</v>
      </c>
      <c r="I449" s="155"/>
      <c r="J449" s="15" t="s">
        <v>20</v>
      </c>
      <c r="K449" s="16" t="s">
        <v>21</v>
      </c>
      <c r="L449" s="44"/>
      <c r="M449" s="128"/>
      <c r="N449" s="131"/>
    </row>
    <row r="450" spans="1:14" ht="25.5" customHeight="1">
      <c r="A450" s="1">
        <f t="shared" si="41"/>
        <v>1</v>
      </c>
      <c r="B450" s="109"/>
      <c r="C450" s="110"/>
      <c r="D450" s="148"/>
      <c r="E450" s="149"/>
      <c r="F450" s="125" t="s">
        <v>279</v>
      </c>
      <c r="G450" s="126"/>
      <c r="H450" s="154" t="s">
        <v>19</v>
      </c>
      <c r="I450" s="155"/>
      <c r="J450" s="15" t="s">
        <v>20</v>
      </c>
      <c r="K450" s="16" t="s">
        <v>21</v>
      </c>
      <c r="L450" s="44"/>
      <c r="M450" s="128"/>
      <c r="N450" s="131"/>
    </row>
    <row r="451" spans="1:14" ht="15" customHeight="1">
      <c r="A451" s="1">
        <f t="shared" si="41"/>
        <v>1</v>
      </c>
      <c r="B451" s="109"/>
      <c r="C451" s="110"/>
      <c r="D451" s="148"/>
      <c r="E451" s="149"/>
      <c r="F451" s="125" t="s">
        <v>280</v>
      </c>
      <c r="G451" s="126"/>
      <c r="H451" s="154" t="s">
        <v>19</v>
      </c>
      <c r="I451" s="155"/>
      <c r="J451" s="15" t="s">
        <v>20</v>
      </c>
      <c r="K451" s="16" t="s">
        <v>21</v>
      </c>
      <c r="L451" s="44"/>
      <c r="M451" s="128"/>
      <c r="N451" s="131"/>
    </row>
    <row r="452" spans="1:14" ht="72.599999999999994" customHeight="1">
      <c r="A452" s="1">
        <f t="shared" si="41"/>
        <v>1</v>
      </c>
      <c r="B452" s="109"/>
      <c r="C452" s="110"/>
      <c r="D452" s="148"/>
      <c r="E452" s="149"/>
      <c r="F452" s="125" t="s">
        <v>281</v>
      </c>
      <c r="G452" s="126"/>
      <c r="H452" s="154" t="s">
        <v>19</v>
      </c>
      <c r="I452" s="155"/>
      <c r="J452" s="15" t="s">
        <v>20</v>
      </c>
      <c r="K452" s="16" t="s">
        <v>21</v>
      </c>
      <c r="L452" s="44"/>
      <c r="M452" s="128"/>
      <c r="N452" s="131"/>
    </row>
    <row r="453" spans="1:14" ht="25.5" customHeight="1">
      <c r="A453" s="1">
        <f t="shared" si="41"/>
        <v>1</v>
      </c>
      <c r="B453" s="109"/>
      <c r="C453" s="110"/>
      <c r="D453" s="148"/>
      <c r="E453" s="149"/>
      <c r="F453" s="125" t="s">
        <v>282</v>
      </c>
      <c r="G453" s="126"/>
      <c r="H453" s="154" t="s">
        <v>19</v>
      </c>
      <c r="I453" s="155"/>
      <c r="J453" s="15" t="s">
        <v>20</v>
      </c>
      <c r="K453" s="16" t="s">
        <v>21</v>
      </c>
      <c r="L453" s="44"/>
      <c r="M453" s="128"/>
      <c r="N453" s="131"/>
    </row>
    <row r="454" spans="1:14" ht="15" customHeight="1">
      <c r="A454" s="1">
        <f t="shared" si="41"/>
        <v>1</v>
      </c>
      <c r="B454" s="109"/>
      <c r="C454" s="110"/>
      <c r="D454" s="148"/>
      <c r="E454" s="149"/>
      <c r="F454" s="125" t="s">
        <v>283</v>
      </c>
      <c r="G454" s="126"/>
      <c r="H454" s="154" t="s">
        <v>19</v>
      </c>
      <c r="I454" s="155"/>
      <c r="J454" s="15" t="s">
        <v>20</v>
      </c>
      <c r="K454" s="16" t="s">
        <v>21</v>
      </c>
      <c r="L454" s="44"/>
      <c r="M454" s="128"/>
      <c r="N454" s="131"/>
    </row>
    <row r="455" spans="1:14" ht="25.5" customHeight="1">
      <c r="A455" s="1">
        <f t="shared" si="41"/>
        <v>1</v>
      </c>
      <c r="B455" s="109"/>
      <c r="C455" s="110"/>
      <c r="D455" s="148"/>
      <c r="E455" s="149"/>
      <c r="F455" s="125" t="s">
        <v>284</v>
      </c>
      <c r="G455" s="126"/>
      <c r="H455" s="154" t="s">
        <v>19</v>
      </c>
      <c r="I455" s="155"/>
      <c r="J455" s="15" t="s">
        <v>20</v>
      </c>
      <c r="K455" s="16" t="s">
        <v>21</v>
      </c>
      <c r="L455" s="44"/>
      <c r="M455" s="128"/>
      <c r="N455" s="131"/>
    </row>
    <row r="456" spans="1:14" ht="15" customHeight="1">
      <c r="A456" s="1">
        <f t="shared" si="41"/>
        <v>1</v>
      </c>
      <c r="B456" s="109"/>
      <c r="C456" s="110"/>
      <c r="D456" s="148"/>
      <c r="E456" s="149"/>
      <c r="F456" s="125" t="s">
        <v>285</v>
      </c>
      <c r="G456" s="126"/>
      <c r="H456" s="154" t="s">
        <v>19</v>
      </c>
      <c r="I456" s="155"/>
      <c r="J456" s="15" t="s">
        <v>20</v>
      </c>
      <c r="K456" s="16" t="s">
        <v>21</v>
      </c>
      <c r="L456" s="44"/>
      <c r="M456" s="128"/>
      <c r="N456" s="131"/>
    </row>
    <row r="457" spans="1:14" ht="25.5" customHeight="1">
      <c r="A457" s="1">
        <f t="shared" si="41"/>
        <v>1</v>
      </c>
      <c r="B457" s="109"/>
      <c r="C457" s="110"/>
      <c r="D457" s="148"/>
      <c r="E457" s="149"/>
      <c r="F457" s="125" t="s">
        <v>286</v>
      </c>
      <c r="G457" s="126"/>
      <c r="H457" s="154" t="s">
        <v>19</v>
      </c>
      <c r="I457" s="155"/>
      <c r="J457" s="15" t="s">
        <v>20</v>
      </c>
      <c r="K457" s="16" t="s">
        <v>21</v>
      </c>
      <c r="L457" s="44"/>
      <c r="M457" s="128"/>
      <c r="N457" s="131"/>
    </row>
    <row r="458" spans="1:14" ht="25.5" customHeight="1">
      <c r="A458" s="1">
        <f t="shared" si="41"/>
        <v>1</v>
      </c>
      <c r="B458" s="109"/>
      <c r="C458" s="110"/>
      <c r="D458" s="148"/>
      <c r="E458" s="149"/>
      <c r="F458" s="125" t="s">
        <v>287</v>
      </c>
      <c r="G458" s="126"/>
      <c r="H458" s="154" t="s">
        <v>19</v>
      </c>
      <c r="I458" s="155"/>
      <c r="J458" s="15" t="s">
        <v>20</v>
      </c>
      <c r="K458" s="16" t="s">
        <v>21</v>
      </c>
      <c r="L458" s="44"/>
      <c r="M458" s="128"/>
      <c r="N458" s="131"/>
    </row>
    <row r="459" spans="1:14" ht="15" customHeight="1">
      <c r="A459" s="1">
        <f t="shared" si="41"/>
        <v>1</v>
      </c>
      <c r="B459" s="109"/>
      <c r="C459" s="110"/>
      <c r="D459" s="124" t="s">
        <v>288</v>
      </c>
      <c r="E459" s="147"/>
      <c r="F459" s="125" t="s">
        <v>289</v>
      </c>
      <c r="G459" s="126"/>
      <c r="H459" s="154" t="s">
        <v>19</v>
      </c>
      <c r="I459" s="155"/>
      <c r="J459" s="15" t="s">
        <v>20</v>
      </c>
      <c r="K459" s="16" t="s">
        <v>21</v>
      </c>
      <c r="L459" s="44"/>
      <c r="M459" s="128"/>
      <c r="N459" s="131"/>
    </row>
    <row r="460" spans="1:14" ht="15" customHeight="1">
      <c r="A460" s="1">
        <f t="shared" si="41"/>
        <v>1</v>
      </c>
      <c r="B460" s="109"/>
      <c r="C460" s="110"/>
      <c r="D460" s="148"/>
      <c r="E460" s="149"/>
      <c r="F460" s="125" t="s">
        <v>290</v>
      </c>
      <c r="G460" s="126"/>
      <c r="H460" s="154" t="s">
        <v>19</v>
      </c>
      <c r="I460" s="155"/>
      <c r="J460" s="15" t="s">
        <v>20</v>
      </c>
      <c r="K460" s="16" t="s">
        <v>21</v>
      </c>
      <c r="L460" s="44"/>
      <c r="M460" s="128"/>
      <c r="N460" s="131"/>
    </row>
    <row r="461" spans="1:14" ht="15" customHeight="1">
      <c r="A461" s="1">
        <f t="shared" si="41"/>
        <v>1</v>
      </c>
      <c r="B461" s="109"/>
      <c r="C461" s="110"/>
      <c r="D461" s="148"/>
      <c r="E461" s="149"/>
      <c r="F461" s="125" t="s">
        <v>291</v>
      </c>
      <c r="G461" s="126"/>
      <c r="H461" s="154" t="s">
        <v>19</v>
      </c>
      <c r="I461" s="155"/>
      <c r="J461" s="15" t="s">
        <v>20</v>
      </c>
      <c r="K461" s="16" t="s">
        <v>21</v>
      </c>
      <c r="L461" s="44"/>
      <c r="M461" s="128"/>
      <c r="N461" s="131"/>
    </row>
    <row r="462" spans="1:14" ht="15" customHeight="1">
      <c r="A462" s="1">
        <f t="shared" si="41"/>
        <v>1</v>
      </c>
      <c r="B462" s="109"/>
      <c r="C462" s="110"/>
      <c r="D462" s="148"/>
      <c r="E462" s="149"/>
      <c r="F462" s="125" t="s">
        <v>292</v>
      </c>
      <c r="G462" s="126"/>
      <c r="H462" s="154" t="s">
        <v>19</v>
      </c>
      <c r="I462" s="155"/>
      <c r="J462" s="15" t="s">
        <v>20</v>
      </c>
      <c r="K462" s="16" t="s">
        <v>21</v>
      </c>
      <c r="L462" s="44"/>
      <c r="M462" s="128"/>
      <c r="N462" s="131"/>
    </row>
    <row r="463" spans="1:14" ht="15" customHeight="1">
      <c r="A463" s="1">
        <f t="shared" si="41"/>
        <v>1</v>
      </c>
      <c r="B463" s="109"/>
      <c r="C463" s="110"/>
      <c r="D463" s="148"/>
      <c r="E463" s="149"/>
      <c r="F463" s="125" t="s">
        <v>293</v>
      </c>
      <c r="G463" s="126"/>
      <c r="H463" s="154" t="s">
        <v>19</v>
      </c>
      <c r="I463" s="155"/>
      <c r="J463" s="15" t="s">
        <v>20</v>
      </c>
      <c r="K463" s="16" t="s">
        <v>21</v>
      </c>
      <c r="L463" s="44"/>
      <c r="M463" s="128"/>
      <c r="N463" s="131"/>
    </row>
    <row r="464" spans="1:14" ht="39.950000000000003" customHeight="1">
      <c r="A464" s="1">
        <f t="shared" si="41"/>
        <v>1</v>
      </c>
      <c r="B464" s="109"/>
      <c r="C464" s="110"/>
      <c r="D464" s="148"/>
      <c r="E464" s="149"/>
      <c r="F464" s="125" t="s">
        <v>294</v>
      </c>
      <c r="G464" s="126"/>
      <c r="H464" s="154" t="s">
        <v>19</v>
      </c>
      <c r="I464" s="155"/>
      <c r="J464" s="15" t="s">
        <v>20</v>
      </c>
      <c r="K464" s="16" t="s">
        <v>21</v>
      </c>
      <c r="L464" s="44"/>
      <c r="M464" s="128"/>
      <c r="N464" s="131"/>
    </row>
    <row r="465" spans="1:14" ht="15" customHeight="1">
      <c r="A465" s="1">
        <f t="shared" si="41"/>
        <v>1</v>
      </c>
      <c r="B465" s="109"/>
      <c r="C465" s="110"/>
      <c r="D465" s="148"/>
      <c r="E465" s="149"/>
      <c r="F465" s="125" t="s">
        <v>295</v>
      </c>
      <c r="G465" s="126"/>
      <c r="H465" s="154" t="s">
        <v>19</v>
      </c>
      <c r="I465" s="155"/>
      <c r="J465" s="15" t="s">
        <v>20</v>
      </c>
      <c r="K465" s="16" t="s">
        <v>21</v>
      </c>
      <c r="L465" s="44"/>
      <c r="M465" s="128"/>
      <c r="N465" s="131"/>
    </row>
    <row r="466" spans="1:14" ht="15" customHeight="1">
      <c r="A466" s="1">
        <f t="shared" si="41"/>
        <v>1</v>
      </c>
      <c r="B466" s="109"/>
      <c r="C466" s="110"/>
      <c r="D466" s="148"/>
      <c r="E466" s="149"/>
      <c r="F466" s="125" t="s">
        <v>296</v>
      </c>
      <c r="G466" s="126"/>
      <c r="H466" s="154" t="s">
        <v>19</v>
      </c>
      <c r="I466" s="155"/>
      <c r="J466" s="15" t="s">
        <v>20</v>
      </c>
      <c r="K466" s="16" t="s">
        <v>21</v>
      </c>
      <c r="L466" s="44"/>
      <c r="M466" s="128"/>
      <c r="N466" s="131"/>
    </row>
    <row r="467" spans="1:14" ht="15" customHeight="1">
      <c r="A467" s="1">
        <f t="shared" si="41"/>
        <v>1</v>
      </c>
      <c r="B467" s="109"/>
      <c r="C467" s="110"/>
      <c r="D467" s="148"/>
      <c r="E467" s="149"/>
      <c r="F467" s="125" t="s">
        <v>297</v>
      </c>
      <c r="G467" s="126"/>
      <c r="H467" s="154" t="s">
        <v>19</v>
      </c>
      <c r="I467" s="155"/>
      <c r="J467" s="15" t="s">
        <v>20</v>
      </c>
      <c r="K467" s="16" t="s">
        <v>21</v>
      </c>
      <c r="L467" s="44"/>
      <c r="M467" s="128"/>
      <c r="N467" s="131"/>
    </row>
    <row r="468" spans="1:14" ht="15" customHeight="1">
      <c r="A468" s="1">
        <f t="shared" si="41"/>
        <v>1</v>
      </c>
      <c r="B468" s="109"/>
      <c r="C468" s="110"/>
      <c r="D468" s="148"/>
      <c r="E468" s="149"/>
      <c r="F468" s="125" t="s">
        <v>298</v>
      </c>
      <c r="G468" s="126"/>
      <c r="H468" s="154" t="s">
        <v>19</v>
      </c>
      <c r="I468" s="155"/>
      <c r="J468" s="15" t="s">
        <v>20</v>
      </c>
      <c r="K468" s="16" t="s">
        <v>21</v>
      </c>
      <c r="L468" s="44"/>
      <c r="M468" s="128"/>
      <c r="N468" s="131"/>
    </row>
    <row r="469" spans="1:14" ht="15" customHeight="1">
      <c r="A469" s="1">
        <f t="shared" si="41"/>
        <v>1</v>
      </c>
      <c r="B469" s="109"/>
      <c r="C469" s="110"/>
      <c r="D469" s="148"/>
      <c r="E469" s="149"/>
      <c r="F469" s="125" t="s">
        <v>299</v>
      </c>
      <c r="G469" s="126"/>
      <c r="H469" s="154" t="s">
        <v>19</v>
      </c>
      <c r="I469" s="155"/>
      <c r="J469" s="15" t="s">
        <v>20</v>
      </c>
      <c r="K469" s="16" t="s">
        <v>21</v>
      </c>
      <c r="L469" s="44"/>
      <c r="M469" s="128"/>
      <c r="N469" s="131"/>
    </row>
    <row r="470" spans="1:14" ht="15" customHeight="1">
      <c r="A470" s="1">
        <f t="shared" si="41"/>
        <v>1</v>
      </c>
      <c r="B470" s="109"/>
      <c r="C470" s="110"/>
      <c r="D470" s="148"/>
      <c r="E470" s="149"/>
      <c r="F470" s="125" t="s">
        <v>300</v>
      </c>
      <c r="G470" s="126"/>
      <c r="H470" s="154" t="s">
        <v>19</v>
      </c>
      <c r="I470" s="155"/>
      <c r="J470" s="15" t="s">
        <v>20</v>
      </c>
      <c r="K470" s="16" t="s">
        <v>21</v>
      </c>
      <c r="L470" s="44"/>
      <c r="M470" s="128"/>
      <c r="N470" s="131"/>
    </row>
    <row r="471" spans="1:14" ht="39.950000000000003" customHeight="1">
      <c r="A471" s="1">
        <f t="shared" si="41"/>
        <v>1</v>
      </c>
      <c r="B471" s="109"/>
      <c r="C471" s="110"/>
      <c r="D471" s="140"/>
      <c r="E471" s="158"/>
      <c r="F471" s="125" t="s">
        <v>301</v>
      </c>
      <c r="G471" s="126"/>
      <c r="H471" s="154" t="s">
        <v>19</v>
      </c>
      <c r="I471" s="155"/>
      <c r="J471" s="15" t="s">
        <v>20</v>
      </c>
      <c r="K471" s="16" t="s">
        <v>21</v>
      </c>
      <c r="L471" s="44"/>
      <c r="M471" s="128"/>
      <c r="N471" s="131"/>
    </row>
    <row r="472" spans="1:14" ht="25.5" customHeight="1">
      <c r="A472" s="1">
        <f t="shared" si="41"/>
        <v>1</v>
      </c>
      <c r="B472" s="109"/>
      <c r="C472" s="110"/>
      <c r="D472" s="124" t="s">
        <v>302</v>
      </c>
      <c r="E472" s="147"/>
      <c r="F472" s="125" t="s">
        <v>303</v>
      </c>
      <c r="G472" s="126"/>
      <c r="H472" s="154" t="s">
        <v>19</v>
      </c>
      <c r="I472" s="155"/>
      <c r="J472" s="15" t="s">
        <v>20</v>
      </c>
      <c r="K472" s="16" t="s">
        <v>21</v>
      </c>
      <c r="L472" s="44"/>
      <c r="M472" s="128"/>
      <c r="N472" s="131"/>
    </row>
    <row r="473" spans="1:14" ht="25.5" customHeight="1">
      <c r="A473" s="1">
        <f t="shared" si="41"/>
        <v>1</v>
      </c>
      <c r="B473" s="109"/>
      <c r="C473" s="110"/>
      <c r="D473" s="148"/>
      <c r="E473" s="149"/>
      <c r="F473" s="125" t="s">
        <v>304</v>
      </c>
      <c r="G473" s="126"/>
      <c r="H473" s="154" t="s">
        <v>19</v>
      </c>
      <c r="I473" s="155"/>
      <c r="J473" s="15" t="s">
        <v>20</v>
      </c>
      <c r="K473" s="16" t="s">
        <v>21</v>
      </c>
      <c r="L473" s="44"/>
      <c r="M473" s="128"/>
      <c r="N473" s="131"/>
    </row>
    <row r="474" spans="1:14" ht="50.1" customHeight="1">
      <c r="A474" s="1">
        <f t="shared" si="41"/>
        <v>1</v>
      </c>
      <c r="B474" s="109"/>
      <c r="C474" s="110"/>
      <c r="D474" s="148"/>
      <c r="E474" s="149"/>
      <c r="F474" s="125" t="s">
        <v>305</v>
      </c>
      <c r="G474" s="126"/>
      <c r="H474" s="154" t="s">
        <v>19</v>
      </c>
      <c r="I474" s="155"/>
      <c r="J474" s="15" t="s">
        <v>20</v>
      </c>
      <c r="K474" s="16" t="s">
        <v>21</v>
      </c>
      <c r="L474" s="44"/>
      <c r="M474" s="128"/>
      <c r="N474" s="131"/>
    </row>
    <row r="475" spans="1:14" ht="25.5" customHeight="1">
      <c r="A475" s="1">
        <f t="shared" si="41"/>
        <v>1</v>
      </c>
      <c r="B475" s="109"/>
      <c r="C475" s="110"/>
      <c r="D475" s="148"/>
      <c r="E475" s="149"/>
      <c r="F475" s="125" t="s">
        <v>306</v>
      </c>
      <c r="G475" s="126"/>
      <c r="H475" s="154" t="s">
        <v>19</v>
      </c>
      <c r="I475" s="155"/>
      <c r="J475" s="15" t="s">
        <v>20</v>
      </c>
      <c r="K475" s="16" t="s">
        <v>21</v>
      </c>
      <c r="L475" s="44"/>
      <c r="M475" s="128"/>
      <c r="N475" s="131"/>
    </row>
    <row r="476" spans="1:14" ht="25.5" customHeight="1">
      <c r="A476" s="1">
        <f t="shared" si="41"/>
        <v>1</v>
      </c>
      <c r="B476" s="109"/>
      <c r="C476" s="110"/>
      <c r="D476" s="148"/>
      <c r="E476" s="149"/>
      <c r="F476" s="125" t="s">
        <v>307</v>
      </c>
      <c r="G476" s="126"/>
      <c r="H476" s="154" t="s">
        <v>19</v>
      </c>
      <c r="I476" s="155"/>
      <c r="J476" s="15" t="s">
        <v>20</v>
      </c>
      <c r="K476" s="16" t="s">
        <v>21</v>
      </c>
      <c r="L476" s="44"/>
      <c r="M476" s="128"/>
      <c r="N476" s="131"/>
    </row>
    <row r="477" spans="1:14" ht="15" customHeight="1">
      <c r="A477" s="1">
        <f t="shared" si="41"/>
        <v>1</v>
      </c>
      <c r="B477" s="109"/>
      <c r="C477" s="110"/>
      <c r="D477" s="148"/>
      <c r="E477" s="149"/>
      <c r="F477" s="125" t="s">
        <v>308</v>
      </c>
      <c r="G477" s="126"/>
      <c r="H477" s="154" t="s">
        <v>19</v>
      </c>
      <c r="I477" s="155"/>
      <c r="J477" s="15" t="s">
        <v>20</v>
      </c>
      <c r="K477" s="16" t="s">
        <v>21</v>
      </c>
      <c r="L477" s="44"/>
      <c r="M477" s="128"/>
      <c r="N477" s="131"/>
    </row>
    <row r="478" spans="1:14" ht="25.5" customHeight="1">
      <c r="A478" s="1">
        <f t="shared" si="41"/>
        <v>1</v>
      </c>
      <c r="B478" s="109"/>
      <c r="C478" s="110"/>
      <c r="D478" s="148"/>
      <c r="E478" s="149"/>
      <c r="F478" s="125" t="s">
        <v>309</v>
      </c>
      <c r="G478" s="126"/>
      <c r="H478" s="154" t="s">
        <v>19</v>
      </c>
      <c r="I478" s="155"/>
      <c r="J478" s="15" t="s">
        <v>20</v>
      </c>
      <c r="K478" s="16" t="s">
        <v>21</v>
      </c>
      <c r="L478" s="44"/>
      <c r="M478" s="128"/>
      <c r="N478" s="131"/>
    </row>
    <row r="479" spans="1:14" ht="15" customHeight="1">
      <c r="A479" s="1">
        <f t="shared" si="41"/>
        <v>1</v>
      </c>
      <c r="B479" s="109"/>
      <c r="C479" s="110"/>
      <c r="D479" s="140"/>
      <c r="E479" s="158"/>
      <c r="F479" s="125" t="s">
        <v>310</v>
      </c>
      <c r="G479" s="126"/>
      <c r="H479" s="154" t="s">
        <v>19</v>
      </c>
      <c r="I479" s="155"/>
      <c r="J479" s="15" t="s">
        <v>20</v>
      </c>
      <c r="K479" s="16" t="s">
        <v>21</v>
      </c>
      <c r="L479" s="44"/>
      <c r="M479" s="128"/>
      <c r="N479" s="131"/>
    </row>
    <row r="480" spans="1:14" ht="15" customHeight="1">
      <c r="A480" s="1">
        <f t="shared" si="41"/>
        <v>1</v>
      </c>
      <c r="B480" s="109"/>
      <c r="C480" s="110"/>
      <c r="D480" s="124" t="s">
        <v>311</v>
      </c>
      <c r="E480" s="147"/>
      <c r="F480" s="125" t="s">
        <v>312</v>
      </c>
      <c r="G480" s="126"/>
      <c r="H480" s="154" t="s">
        <v>19</v>
      </c>
      <c r="I480" s="155"/>
      <c r="J480" s="15" t="s">
        <v>20</v>
      </c>
      <c r="K480" s="16" t="s">
        <v>21</v>
      </c>
      <c r="L480" s="44"/>
      <c r="M480" s="128"/>
      <c r="N480" s="131"/>
    </row>
    <row r="481" spans="1:16" ht="25.5" customHeight="1">
      <c r="A481" s="1">
        <f t="shared" si="41"/>
        <v>1</v>
      </c>
      <c r="B481" s="109"/>
      <c r="C481" s="110"/>
      <c r="D481" s="148"/>
      <c r="E481" s="149"/>
      <c r="F481" s="125" t="s">
        <v>313</v>
      </c>
      <c r="G481" s="126"/>
      <c r="H481" s="154" t="s">
        <v>19</v>
      </c>
      <c r="I481" s="155"/>
      <c r="J481" s="15" t="s">
        <v>20</v>
      </c>
      <c r="K481" s="16" t="s">
        <v>21</v>
      </c>
      <c r="L481" s="44"/>
      <c r="M481" s="128"/>
      <c r="N481" s="131"/>
    </row>
    <row r="482" spans="1:16" ht="15" customHeight="1">
      <c r="A482" s="1">
        <f t="shared" si="41"/>
        <v>1</v>
      </c>
      <c r="B482" s="109"/>
      <c r="C482" s="110"/>
      <c r="D482" s="148"/>
      <c r="E482" s="149"/>
      <c r="F482" s="125" t="s">
        <v>314</v>
      </c>
      <c r="G482" s="126"/>
      <c r="H482" s="154" t="s">
        <v>19</v>
      </c>
      <c r="I482" s="155"/>
      <c r="J482" s="15" t="s">
        <v>20</v>
      </c>
      <c r="K482" s="16" t="s">
        <v>21</v>
      </c>
      <c r="L482" s="44"/>
      <c r="M482" s="128"/>
      <c r="N482" s="131"/>
    </row>
    <row r="483" spans="1:16" ht="15" customHeight="1">
      <c r="A483" s="1">
        <f t="shared" si="41"/>
        <v>1</v>
      </c>
      <c r="B483" s="109"/>
      <c r="C483" s="110"/>
      <c r="D483" s="148"/>
      <c r="E483" s="149"/>
      <c r="F483" s="125" t="s">
        <v>315</v>
      </c>
      <c r="G483" s="126"/>
      <c r="H483" s="154" t="s">
        <v>19</v>
      </c>
      <c r="I483" s="155"/>
      <c r="J483" s="15" t="s">
        <v>20</v>
      </c>
      <c r="K483" s="16" t="s">
        <v>21</v>
      </c>
      <c r="L483" s="44"/>
      <c r="M483" s="128"/>
      <c r="N483" s="131"/>
    </row>
    <row r="484" spans="1:16" ht="15" customHeight="1">
      <c r="A484" s="1">
        <f t="shared" si="41"/>
        <v>1</v>
      </c>
      <c r="B484" s="109"/>
      <c r="C484" s="110"/>
      <c r="D484" s="148"/>
      <c r="E484" s="149"/>
      <c r="F484" s="125" t="s">
        <v>316</v>
      </c>
      <c r="G484" s="126"/>
      <c r="H484" s="154" t="s">
        <v>19</v>
      </c>
      <c r="I484" s="155"/>
      <c r="J484" s="15" t="s">
        <v>20</v>
      </c>
      <c r="K484" s="16" t="s">
        <v>21</v>
      </c>
      <c r="L484" s="44"/>
      <c r="M484" s="128"/>
      <c r="N484" s="131"/>
    </row>
    <row r="485" spans="1:16" ht="15" customHeight="1">
      <c r="A485" s="1">
        <f t="shared" si="41"/>
        <v>1</v>
      </c>
      <c r="B485" s="109"/>
      <c r="C485" s="110"/>
      <c r="D485" s="148"/>
      <c r="E485" s="149"/>
      <c r="F485" s="125" t="s">
        <v>317</v>
      </c>
      <c r="G485" s="126"/>
      <c r="H485" s="154" t="s">
        <v>19</v>
      </c>
      <c r="I485" s="155"/>
      <c r="J485" s="15" t="s">
        <v>20</v>
      </c>
      <c r="K485" s="16" t="s">
        <v>21</v>
      </c>
      <c r="L485" s="44"/>
      <c r="M485" s="128"/>
      <c r="N485" s="131"/>
    </row>
    <row r="486" spans="1:16" ht="25.5" customHeight="1" thickBot="1">
      <c r="A486" s="1">
        <f t="shared" si="41"/>
        <v>1</v>
      </c>
      <c r="B486" s="111"/>
      <c r="C486" s="112"/>
      <c r="D486" s="150"/>
      <c r="E486" s="151"/>
      <c r="F486" s="133" t="s">
        <v>318</v>
      </c>
      <c r="G486" s="134"/>
      <c r="H486" s="154" t="s">
        <v>19</v>
      </c>
      <c r="I486" s="155"/>
      <c r="J486" s="15" t="s">
        <v>20</v>
      </c>
      <c r="K486" s="16" t="s">
        <v>21</v>
      </c>
      <c r="L486" s="47"/>
      <c r="M486" s="129"/>
      <c r="N486" s="132"/>
    </row>
    <row r="487" spans="1:16" s="1" customFormat="1" ht="30" customHeight="1">
      <c r="A487" s="1">
        <f t="shared" si="41"/>
        <v>1</v>
      </c>
      <c r="B487" s="107" t="s">
        <v>43</v>
      </c>
      <c r="C487" s="108"/>
      <c r="D487" s="114" t="s">
        <v>319</v>
      </c>
      <c r="E487" s="172"/>
      <c r="F487" s="119" t="s">
        <v>20</v>
      </c>
      <c r="G487" s="120" t="s">
        <v>20</v>
      </c>
      <c r="H487" s="119" t="s">
        <v>19</v>
      </c>
      <c r="I487" s="120"/>
      <c r="J487" s="15" t="s">
        <v>20</v>
      </c>
      <c r="K487" s="16" t="s">
        <v>21</v>
      </c>
      <c r="L487" s="48"/>
      <c r="M487" s="16" t="s">
        <v>20</v>
      </c>
      <c r="N487" s="86" t="s">
        <v>20</v>
      </c>
    </row>
    <row r="488" spans="1:16" s="1" customFormat="1" ht="25.5" customHeight="1" thickBot="1">
      <c r="A488" s="1">
        <f t="shared" si="41"/>
        <v>1</v>
      </c>
      <c r="B488" s="111"/>
      <c r="C488" s="112"/>
      <c r="D488" s="121" t="s">
        <v>46</v>
      </c>
      <c r="E488" s="122"/>
      <c r="F488" s="102" t="s">
        <v>20</v>
      </c>
      <c r="G488" s="103"/>
      <c r="H488" s="102" t="s">
        <v>47</v>
      </c>
      <c r="I488" s="103"/>
      <c r="J488" s="31" t="s">
        <v>48</v>
      </c>
      <c r="K488" s="32" t="s">
        <v>49</v>
      </c>
      <c r="L488" s="33"/>
      <c r="M488" s="32" t="s">
        <v>20</v>
      </c>
      <c r="N488" s="51" t="s">
        <v>20</v>
      </c>
    </row>
    <row r="489" spans="1:16">
      <c r="A489" s="1">
        <f t="shared" si="41"/>
        <v>1</v>
      </c>
    </row>
    <row r="490" spans="1:16">
      <c r="A490" s="1">
        <f t="shared" si="41"/>
        <v>1</v>
      </c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</row>
    <row r="491" spans="1:16">
      <c r="A491" s="1">
        <f t="shared" si="41"/>
        <v>1</v>
      </c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</row>
    <row r="492" spans="1:16" s="7" customFormat="1" ht="15.75" hidden="1">
      <c r="A492" s="7">
        <f>IF(SUM($A$10:$A$11)=0,1,0)*IF(D492&lt;&gt;"",1,0)</f>
        <v>0</v>
      </c>
      <c r="B492" s="161" t="s">
        <v>6</v>
      </c>
      <c r="C492" s="161"/>
      <c r="D492" s="162" t="str">
        <f>IF([1]summary!$B$58&lt;&gt;"",[1]summary!$B$58,"")</f>
        <v/>
      </c>
      <c r="E492" s="162"/>
      <c r="F492" s="162"/>
      <c r="G492" s="162"/>
      <c r="H492" s="162"/>
      <c r="I492" s="162"/>
      <c r="J492" s="162"/>
      <c r="K492" s="162"/>
      <c r="L492" s="162"/>
      <c r="M492" s="8" t="s">
        <v>8</v>
      </c>
      <c r="N492" s="9" t="str">
        <f>IF([1]summary!$G$58&lt;&gt;"",[1]summary!$G$58,"")</f>
        <v/>
      </c>
      <c r="P492" s="10"/>
    </row>
    <row r="493" spans="1:16" hidden="1">
      <c r="A493" s="1">
        <f>$A$492</f>
        <v>0</v>
      </c>
      <c r="P493" s="11"/>
    </row>
    <row r="494" spans="1:16" s="41" customFormat="1" ht="69.95" hidden="1" customHeight="1" thickBot="1">
      <c r="A494" s="37">
        <f t="shared" ref="A494:A524" si="42">$A$492</f>
        <v>0</v>
      </c>
      <c r="B494" s="163" t="s">
        <v>218</v>
      </c>
      <c r="C494" s="164"/>
      <c r="D494" s="164"/>
      <c r="E494" s="165"/>
      <c r="F494" s="166" t="s">
        <v>10</v>
      </c>
      <c r="G494" s="167"/>
      <c r="H494" s="168" t="s">
        <v>11</v>
      </c>
      <c r="I494" s="169"/>
      <c r="J494" s="38" t="s">
        <v>12</v>
      </c>
      <c r="K494" s="170" t="s">
        <v>13</v>
      </c>
      <c r="L494" s="171"/>
      <c r="M494" s="39" t="s">
        <v>14</v>
      </c>
      <c r="N494" s="40" t="s">
        <v>15</v>
      </c>
      <c r="P494" s="42"/>
    </row>
    <row r="495" spans="1:16" ht="15" hidden="1" customHeight="1">
      <c r="A495" s="1">
        <f t="shared" si="42"/>
        <v>0</v>
      </c>
      <c r="B495" s="107" t="s">
        <v>320</v>
      </c>
      <c r="C495" s="108"/>
      <c r="D495" s="113"/>
      <c r="E495" s="114"/>
      <c r="F495" s="159"/>
      <c r="G495" s="160"/>
      <c r="H495" s="115"/>
      <c r="I495" s="116"/>
      <c r="J495" s="12"/>
      <c r="K495" s="13"/>
      <c r="L495" s="43"/>
      <c r="M495" s="145"/>
      <c r="N495" s="136"/>
    </row>
    <row r="496" spans="1:16" ht="15" hidden="1" customHeight="1">
      <c r="A496" s="1">
        <f t="shared" si="42"/>
        <v>0</v>
      </c>
      <c r="B496" s="109"/>
      <c r="C496" s="110"/>
      <c r="D496" s="117"/>
      <c r="E496" s="118"/>
      <c r="F496" s="125"/>
      <c r="G496" s="126"/>
      <c r="H496" s="119"/>
      <c r="I496" s="120"/>
      <c r="J496" s="15"/>
      <c r="K496" s="16"/>
      <c r="L496" s="44"/>
      <c r="M496" s="128"/>
      <c r="N496" s="131"/>
    </row>
    <row r="497" spans="1:14" ht="15" hidden="1" customHeight="1">
      <c r="A497" s="1">
        <f t="shared" si="42"/>
        <v>0</v>
      </c>
      <c r="B497" s="109"/>
      <c r="C497" s="110"/>
      <c r="D497" s="117"/>
      <c r="E497" s="118"/>
      <c r="F497" s="125"/>
      <c r="G497" s="126"/>
      <c r="H497" s="119"/>
      <c r="I497" s="120"/>
      <c r="J497" s="15"/>
      <c r="K497" s="16"/>
      <c r="L497" s="44"/>
      <c r="M497" s="128"/>
      <c r="N497" s="131"/>
    </row>
    <row r="498" spans="1:14" ht="15" hidden="1" customHeight="1">
      <c r="A498" s="1">
        <f t="shared" si="42"/>
        <v>0</v>
      </c>
      <c r="B498" s="109"/>
      <c r="C498" s="110"/>
      <c r="D498" s="117"/>
      <c r="E498" s="118"/>
      <c r="F498" s="125"/>
      <c r="G498" s="126"/>
      <c r="H498" s="119"/>
      <c r="I498" s="120"/>
      <c r="J498" s="15"/>
      <c r="K498" s="16"/>
      <c r="L498" s="44"/>
      <c r="M498" s="146"/>
      <c r="N498" s="135"/>
    </row>
    <row r="499" spans="1:14" ht="15" hidden="1" customHeight="1">
      <c r="A499" s="1">
        <f t="shared" si="42"/>
        <v>0</v>
      </c>
      <c r="B499" s="109"/>
      <c r="C499" s="110"/>
      <c r="D499" s="124"/>
      <c r="E499" s="147"/>
      <c r="F499" s="152"/>
      <c r="G499" s="153"/>
      <c r="H499" s="154"/>
      <c r="I499" s="155"/>
      <c r="J499" s="15"/>
      <c r="K499" s="16"/>
      <c r="L499" s="44"/>
      <c r="M499" s="127"/>
      <c r="N499" s="130"/>
    </row>
    <row r="500" spans="1:14" ht="15" hidden="1" customHeight="1">
      <c r="A500" s="1">
        <f t="shared" si="42"/>
        <v>0</v>
      </c>
      <c r="B500" s="109"/>
      <c r="C500" s="110"/>
      <c r="D500" s="148"/>
      <c r="E500" s="149"/>
      <c r="F500" s="152"/>
      <c r="G500" s="153"/>
      <c r="H500" s="154"/>
      <c r="I500" s="155"/>
      <c r="J500" s="15"/>
      <c r="K500" s="16"/>
      <c r="L500" s="44"/>
      <c r="M500" s="128"/>
      <c r="N500" s="131"/>
    </row>
    <row r="501" spans="1:14" ht="15" hidden="1" customHeight="1">
      <c r="A501" s="1">
        <f t="shared" si="42"/>
        <v>0</v>
      </c>
      <c r="B501" s="109"/>
      <c r="C501" s="110"/>
      <c r="D501" s="148"/>
      <c r="E501" s="149"/>
      <c r="F501" s="152"/>
      <c r="G501" s="153"/>
      <c r="H501" s="154"/>
      <c r="I501" s="155"/>
      <c r="J501" s="15"/>
      <c r="K501" s="16"/>
      <c r="L501" s="44"/>
      <c r="M501" s="128"/>
      <c r="N501" s="131"/>
    </row>
    <row r="502" spans="1:14" ht="15" hidden="1" customHeight="1">
      <c r="A502" s="1">
        <f t="shared" si="42"/>
        <v>0</v>
      </c>
      <c r="B502" s="109"/>
      <c r="C502" s="110"/>
      <c r="D502" s="140"/>
      <c r="E502" s="158"/>
      <c r="F502" s="152"/>
      <c r="G502" s="153"/>
      <c r="H502" s="154"/>
      <c r="I502" s="155"/>
      <c r="J502" s="15"/>
      <c r="K502" s="16"/>
      <c r="L502" s="44"/>
      <c r="M502" s="146"/>
      <c r="N502" s="135"/>
    </row>
    <row r="503" spans="1:14" ht="15" hidden="1" customHeight="1">
      <c r="A503" s="1">
        <f t="shared" si="42"/>
        <v>0</v>
      </c>
      <c r="B503" s="109"/>
      <c r="C503" s="110"/>
      <c r="D503" s="124"/>
      <c r="E503" s="147"/>
      <c r="F503" s="152"/>
      <c r="G503" s="153"/>
      <c r="H503" s="154"/>
      <c r="I503" s="155"/>
      <c r="J503" s="15"/>
      <c r="K503" s="16"/>
      <c r="L503" s="44"/>
      <c r="M503" s="127"/>
      <c r="N503" s="130"/>
    </row>
    <row r="504" spans="1:14" ht="15" hidden="1" customHeight="1">
      <c r="A504" s="1">
        <f t="shared" si="42"/>
        <v>0</v>
      </c>
      <c r="B504" s="109"/>
      <c r="C504" s="110"/>
      <c r="D504" s="148"/>
      <c r="E504" s="149"/>
      <c r="F504" s="152"/>
      <c r="G504" s="153"/>
      <c r="H504" s="154"/>
      <c r="I504" s="155"/>
      <c r="J504" s="15"/>
      <c r="K504" s="16"/>
      <c r="L504" s="44"/>
      <c r="M504" s="128"/>
      <c r="N504" s="131"/>
    </row>
    <row r="505" spans="1:14" ht="15" hidden="1" customHeight="1">
      <c r="A505" s="1">
        <f t="shared" si="42"/>
        <v>0</v>
      </c>
      <c r="B505" s="109"/>
      <c r="C505" s="110"/>
      <c r="D505" s="148"/>
      <c r="E505" s="149"/>
      <c r="F505" s="152"/>
      <c r="G505" s="153"/>
      <c r="H505" s="154"/>
      <c r="I505" s="155"/>
      <c r="J505" s="15"/>
      <c r="K505" s="16"/>
      <c r="L505" s="44"/>
      <c r="M505" s="128"/>
      <c r="N505" s="131"/>
    </row>
    <row r="506" spans="1:14" ht="15" hidden="1" customHeight="1" thickBot="1">
      <c r="A506" s="1">
        <f t="shared" si="42"/>
        <v>0</v>
      </c>
      <c r="B506" s="111"/>
      <c r="C506" s="112"/>
      <c r="D506" s="150"/>
      <c r="E506" s="151"/>
      <c r="F506" s="156"/>
      <c r="G506" s="157"/>
      <c r="H506" s="137"/>
      <c r="I506" s="138"/>
      <c r="J506" s="18"/>
      <c r="K506" s="19"/>
      <c r="L506" s="52"/>
      <c r="M506" s="129"/>
      <c r="N506" s="132"/>
    </row>
    <row r="507" spans="1:14" ht="15" hidden="1" customHeight="1">
      <c r="A507" s="1">
        <f t="shared" si="42"/>
        <v>0</v>
      </c>
      <c r="B507" s="109" t="s">
        <v>321</v>
      </c>
      <c r="C507" s="110"/>
      <c r="D507" s="139"/>
      <c r="E507" s="140"/>
      <c r="F507" s="141"/>
      <c r="G507" s="142"/>
      <c r="H507" s="143"/>
      <c r="I507" s="144"/>
      <c r="J507" s="22"/>
      <c r="K507" s="23"/>
      <c r="L507" s="46"/>
      <c r="M507" s="145"/>
      <c r="N507" s="136"/>
    </row>
    <row r="508" spans="1:14" ht="15" hidden="1" customHeight="1">
      <c r="A508" s="1">
        <f t="shared" si="42"/>
        <v>0</v>
      </c>
      <c r="B508" s="109"/>
      <c r="C508" s="110"/>
      <c r="D508" s="117"/>
      <c r="E508" s="118"/>
      <c r="F508" s="125"/>
      <c r="G508" s="126"/>
      <c r="H508" s="119"/>
      <c r="I508" s="120"/>
      <c r="J508" s="15"/>
      <c r="K508" s="16"/>
      <c r="L508" s="44"/>
      <c r="M508" s="128"/>
      <c r="N508" s="131"/>
    </row>
    <row r="509" spans="1:14" ht="15" hidden="1" customHeight="1">
      <c r="A509" s="1">
        <f t="shared" si="42"/>
        <v>0</v>
      </c>
      <c r="B509" s="109"/>
      <c r="C509" s="110"/>
      <c r="D509" s="117"/>
      <c r="E509" s="118"/>
      <c r="F509" s="125"/>
      <c r="G509" s="126"/>
      <c r="H509" s="119"/>
      <c r="I509" s="120"/>
      <c r="J509" s="15"/>
      <c r="K509" s="16"/>
      <c r="L509" s="44"/>
      <c r="M509" s="128"/>
      <c r="N509" s="131"/>
    </row>
    <row r="510" spans="1:14" ht="15" hidden="1" customHeight="1">
      <c r="A510" s="1">
        <f t="shared" si="42"/>
        <v>0</v>
      </c>
      <c r="B510" s="109"/>
      <c r="C510" s="110"/>
      <c r="D510" s="117"/>
      <c r="E510" s="118"/>
      <c r="F510" s="125"/>
      <c r="G510" s="126"/>
      <c r="H510" s="119"/>
      <c r="I510" s="120"/>
      <c r="J510" s="15"/>
      <c r="K510" s="16"/>
      <c r="L510" s="44"/>
      <c r="M510" s="146"/>
      <c r="N510" s="135"/>
    </row>
    <row r="511" spans="1:14" ht="15" hidden="1" customHeight="1">
      <c r="A511" s="1">
        <f t="shared" si="42"/>
        <v>0</v>
      </c>
      <c r="B511" s="109"/>
      <c r="C511" s="110"/>
      <c r="D511" s="117"/>
      <c r="E511" s="118"/>
      <c r="F511" s="125"/>
      <c r="G511" s="126"/>
      <c r="H511" s="119"/>
      <c r="I511" s="120"/>
      <c r="J511" s="15"/>
      <c r="K511" s="16"/>
      <c r="L511" s="44"/>
      <c r="M511" s="127"/>
      <c r="N511" s="130"/>
    </row>
    <row r="512" spans="1:14" ht="15" hidden="1" customHeight="1">
      <c r="A512" s="1">
        <f t="shared" si="42"/>
        <v>0</v>
      </c>
      <c r="B512" s="109"/>
      <c r="C512" s="110"/>
      <c r="D512" s="117"/>
      <c r="E512" s="118"/>
      <c r="F512" s="125"/>
      <c r="G512" s="126"/>
      <c r="H512" s="119"/>
      <c r="I512" s="120"/>
      <c r="J512" s="15"/>
      <c r="K512" s="16"/>
      <c r="L512" s="44"/>
      <c r="M512" s="128"/>
      <c r="N512" s="131"/>
    </row>
    <row r="513" spans="1:14" ht="15" hidden="1" customHeight="1">
      <c r="A513" s="1">
        <f t="shared" si="42"/>
        <v>0</v>
      </c>
      <c r="B513" s="109"/>
      <c r="C513" s="110"/>
      <c r="D513" s="117"/>
      <c r="E513" s="118"/>
      <c r="F513" s="125"/>
      <c r="G513" s="126"/>
      <c r="H513" s="119"/>
      <c r="I513" s="120"/>
      <c r="J513" s="15"/>
      <c r="K513" s="16"/>
      <c r="L513" s="44"/>
      <c r="M513" s="128"/>
      <c r="N513" s="131"/>
    </row>
    <row r="514" spans="1:14" ht="15" hidden="1" customHeight="1">
      <c r="A514" s="1">
        <f t="shared" si="42"/>
        <v>0</v>
      </c>
      <c r="B514" s="109"/>
      <c r="C514" s="110"/>
      <c r="D514" s="117"/>
      <c r="E514" s="118"/>
      <c r="F514" s="125"/>
      <c r="G514" s="126"/>
      <c r="H514" s="119"/>
      <c r="I514" s="120"/>
      <c r="J514" s="15"/>
      <c r="K514" s="16"/>
      <c r="L514" s="44"/>
      <c r="M514" s="146"/>
      <c r="N514" s="135"/>
    </row>
    <row r="515" spans="1:14" ht="15" hidden="1" customHeight="1">
      <c r="A515" s="1">
        <f t="shared" si="42"/>
        <v>0</v>
      </c>
      <c r="B515" s="109"/>
      <c r="C515" s="110"/>
      <c r="D515" s="117"/>
      <c r="E515" s="118"/>
      <c r="F515" s="125"/>
      <c r="G515" s="126"/>
      <c r="H515" s="119"/>
      <c r="I515" s="120"/>
      <c r="J515" s="15"/>
      <c r="K515" s="16"/>
      <c r="L515" s="44"/>
      <c r="M515" s="127"/>
      <c r="N515" s="130"/>
    </row>
    <row r="516" spans="1:14" ht="15" hidden="1" customHeight="1">
      <c r="A516" s="1">
        <f t="shared" si="42"/>
        <v>0</v>
      </c>
      <c r="B516" s="109"/>
      <c r="C516" s="110"/>
      <c r="D516" s="117"/>
      <c r="E516" s="118"/>
      <c r="F516" s="125"/>
      <c r="G516" s="126"/>
      <c r="H516" s="119"/>
      <c r="I516" s="120"/>
      <c r="J516" s="15"/>
      <c r="K516" s="16"/>
      <c r="L516" s="44"/>
      <c r="M516" s="128"/>
      <c r="N516" s="131"/>
    </row>
    <row r="517" spans="1:14" ht="15" hidden="1" customHeight="1">
      <c r="A517" s="1">
        <f t="shared" si="42"/>
        <v>0</v>
      </c>
      <c r="B517" s="109"/>
      <c r="C517" s="110"/>
      <c r="D517" s="117"/>
      <c r="E517" s="118"/>
      <c r="F517" s="125"/>
      <c r="G517" s="126"/>
      <c r="H517" s="119"/>
      <c r="I517" s="120"/>
      <c r="J517" s="15"/>
      <c r="K517" s="16"/>
      <c r="L517" s="44"/>
      <c r="M517" s="128"/>
      <c r="N517" s="131"/>
    </row>
    <row r="518" spans="1:14" ht="15" hidden="1" customHeight="1" thickBot="1">
      <c r="A518" s="1">
        <f t="shared" si="42"/>
        <v>0</v>
      </c>
      <c r="B518" s="109"/>
      <c r="C518" s="110"/>
      <c r="D518" s="123"/>
      <c r="E518" s="124"/>
      <c r="F518" s="133"/>
      <c r="G518" s="134"/>
      <c r="H518" s="105"/>
      <c r="I518" s="106"/>
      <c r="J518" s="34"/>
      <c r="K518" s="35"/>
      <c r="L518" s="47"/>
      <c r="M518" s="129"/>
      <c r="N518" s="132"/>
    </row>
    <row r="519" spans="1:14" s="1" customFormat="1" ht="30" hidden="1" customHeight="1">
      <c r="A519" s="1">
        <f t="shared" si="42"/>
        <v>0</v>
      </c>
      <c r="B519" s="107" t="s">
        <v>43</v>
      </c>
      <c r="C519" s="108"/>
      <c r="D519" s="113" t="s">
        <v>106</v>
      </c>
      <c r="E519" s="114"/>
      <c r="F519" s="115" t="s">
        <v>20</v>
      </c>
      <c r="G519" s="116" t="s">
        <v>20</v>
      </c>
      <c r="H519" s="115" t="s">
        <v>19</v>
      </c>
      <c r="I519" s="116"/>
      <c r="J519" s="12" t="s">
        <v>20</v>
      </c>
      <c r="K519" s="13" t="s">
        <v>21</v>
      </c>
      <c r="L519" s="43"/>
      <c r="M519" s="53" t="s">
        <v>20</v>
      </c>
      <c r="N519" s="54" t="s">
        <v>20</v>
      </c>
    </row>
    <row r="520" spans="1:14" s="1" customFormat="1" ht="30" hidden="1" customHeight="1">
      <c r="A520" s="1">
        <f t="shared" si="42"/>
        <v>0</v>
      </c>
      <c r="B520" s="109"/>
      <c r="C520" s="110"/>
      <c r="D520" s="117" t="s">
        <v>107</v>
      </c>
      <c r="E520" s="118"/>
      <c r="F520" s="119" t="s">
        <v>20</v>
      </c>
      <c r="G520" s="120" t="s">
        <v>20</v>
      </c>
      <c r="H520" s="119" t="s">
        <v>19</v>
      </c>
      <c r="I520" s="120"/>
      <c r="J520" s="15" t="s">
        <v>20</v>
      </c>
      <c r="K520" s="16" t="s">
        <v>21</v>
      </c>
      <c r="L520" s="48"/>
      <c r="M520" s="49" t="s">
        <v>20</v>
      </c>
      <c r="N520" s="50" t="s">
        <v>20</v>
      </c>
    </row>
    <row r="521" spans="1:14" s="1" customFormat="1" ht="30" hidden="1" customHeight="1" thickBot="1">
      <c r="A521" s="1">
        <f t="shared" si="42"/>
        <v>0</v>
      </c>
      <c r="B521" s="111"/>
      <c r="C521" s="112"/>
      <c r="D521" s="121" t="s">
        <v>46</v>
      </c>
      <c r="E521" s="122"/>
      <c r="F521" s="102" t="s">
        <v>20</v>
      </c>
      <c r="G521" s="103"/>
      <c r="H521" s="102" t="s">
        <v>47</v>
      </c>
      <c r="I521" s="103"/>
      <c r="J521" s="31" t="s">
        <v>48</v>
      </c>
      <c r="K521" s="32" t="s">
        <v>49</v>
      </c>
      <c r="L521" s="33"/>
      <c r="M521" s="32" t="s">
        <v>20</v>
      </c>
      <c r="N521" s="51" t="s">
        <v>20</v>
      </c>
    </row>
    <row r="522" spans="1:14" hidden="1">
      <c r="A522" s="1">
        <f t="shared" si="42"/>
        <v>0</v>
      </c>
    </row>
    <row r="523" spans="1:14" hidden="1">
      <c r="A523" s="1">
        <f t="shared" si="42"/>
        <v>0</v>
      </c>
    </row>
    <row r="524" spans="1:14" hidden="1">
      <c r="A524" s="1">
        <f t="shared" si="42"/>
        <v>0</v>
      </c>
    </row>
    <row r="525" spans="1:14">
      <c r="A525" s="1">
        <f>IF(SUM($A$10:$A$11)=1,0,1)</f>
        <v>1</v>
      </c>
      <c r="B525" s="94"/>
      <c r="C525" s="96" t="s">
        <v>322</v>
      </c>
      <c r="D525" s="97"/>
      <c r="E525" s="97"/>
      <c r="F525" s="95"/>
      <c r="G525" s="95"/>
      <c r="H525" s="95"/>
      <c r="I525" s="95"/>
      <c r="J525" s="95"/>
      <c r="K525" s="95"/>
      <c r="L525" s="95"/>
      <c r="M525" s="95"/>
      <c r="N525" s="95"/>
    </row>
    <row r="526" spans="1:14" s="87" customFormat="1">
      <c r="A526" s="1">
        <f>IF(SUM($A$10:$A$11)=1,0,1)</f>
        <v>1</v>
      </c>
      <c r="B526" s="98"/>
      <c r="C526" s="96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</row>
    <row r="527" spans="1:14" s="87" customFormat="1" ht="15" customHeight="1">
      <c r="A527" s="1">
        <f>IF(SUM($A$10:$A$11)=1,0,1)</f>
        <v>1</v>
      </c>
      <c r="B527" s="98"/>
      <c r="C527" s="96" t="s">
        <v>323</v>
      </c>
      <c r="D527" s="97"/>
      <c r="E527" s="97"/>
      <c r="F527" s="98"/>
      <c r="G527" s="98"/>
      <c r="H527" s="98"/>
      <c r="I527" s="99"/>
      <c r="J527" s="99"/>
      <c r="K527" s="99"/>
      <c r="L527" s="99"/>
      <c r="M527" s="100"/>
      <c r="N527" s="100"/>
    </row>
    <row r="528" spans="1:14" s="87" customFormat="1">
      <c r="A528" s="1">
        <f>IF(SUM($A$10:$A$11)=1,0,1)</f>
        <v>1</v>
      </c>
      <c r="B528" s="98"/>
      <c r="C528" s="98"/>
      <c r="D528" s="98"/>
      <c r="E528" s="98"/>
      <c r="F528" s="98"/>
      <c r="G528" s="100"/>
      <c r="H528" s="98"/>
      <c r="I528" s="104" t="str">
        <f>"podpis a pečiatka "&amp;IF(COUNTA([1]summary!$H$74:$H$83)=0,"navrhovateľa","dodávateľa")</f>
        <v>podpis a pečiatka navrhovateľa</v>
      </c>
      <c r="J528" s="104"/>
      <c r="K528" s="104"/>
      <c r="L528" s="104"/>
      <c r="M528" s="101"/>
      <c r="N528" s="101"/>
    </row>
  </sheetData>
  <sheetProtection formatCells="0" formatColumns="0" formatRows="0" selectLockedCells="1"/>
  <autoFilter ref="A1:A528">
    <filterColumn colId="0">
      <filters>
        <filter val="1"/>
      </filters>
    </filterColumn>
  </autoFilter>
  <mergeCells count="1124">
    <mergeCell ref="M19:M27"/>
    <mergeCell ref="N19:N27"/>
    <mergeCell ref="D20:E20"/>
    <mergeCell ref="F20:G20"/>
    <mergeCell ref="H20:I20"/>
    <mergeCell ref="D21:E21"/>
    <mergeCell ref="B5:N5"/>
    <mergeCell ref="B7:N7"/>
    <mergeCell ref="B14:L14"/>
    <mergeCell ref="B16:C16"/>
    <mergeCell ref="D16:L16"/>
    <mergeCell ref="B18:E18"/>
    <mergeCell ref="F18:G18"/>
    <mergeCell ref="H18:I18"/>
    <mergeCell ref="K18:L18"/>
    <mergeCell ref="D26:E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F21:G21"/>
    <mergeCell ref="H21:I21"/>
    <mergeCell ref="D22:E22"/>
    <mergeCell ref="F22:G22"/>
    <mergeCell ref="H22:I22"/>
    <mergeCell ref="D23:E23"/>
    <mergeCell ref="F23:G23"/>
    <mergeCell ref="H23:I23"/>
    <mergeCell ref="B19:C27"/>
    <mergeCell ref="D19:E19"/>
    <mergeCell ref="F19:G19"/>
    <mergeCell ref="H19:I19"/>
    <mergeCell ref="F31:G31"/>
    <mergeCell ref="H31:I31"/>
    <mergeCell ref="B35:C35"/>
    <mergeCell ref="D35:L35"/>
    <mergeCell ref="B37:E37"/>
    <mergeCell ref="F37:G37"/>
    <mergeCell ref="H37:I37"/>
    <mergeCell ref="K37:L37"/>
    <mergeCell ref="M28:M29"/>
    <mergeCell ref="N28:N29"/>
    <mergeCell ref="D29:E29"/>
    <mergeCell ref="F29:G29"/>
    <mergeCell ref="H29:I29"/>
    <mergeCell ref="B30:C31"/>
    <mergeCell ref="D30:E30"/>
    <mergeCell ref="F30:G30"/>
    <mergeCell ref="H30:I30"/>
    <mergeCell ref="D31:E31"/>
    <mergeCell ref="B28:C29"/>
    <mergeCell ref="D28:E28"/>
    <mergeCell ref="F28:G28"/>
    <mergeCell ref="H28:I28"/>
    <mergeCell ref="D43:E43"/>
    <mergeCell ref="F43:G43"/>
    <mergeCell ref="H43:I43"/>
    <mergeCell ref="D44:E44"/>
    <mergeCell ref="F44:G44"/>
    <mergeCell ref="H44:I44"/>
    <mergeCell ref="F40:G40"/>
    <mergeCell ref="H40:I40"/>
    <mergeCell ref="D41:E41"/>
    <mergeCell ref="F41:G41"/>
    <mergeCell ref="H41:I41"/>
    <mergeCell ref="D42:E42"/>
    <mergeCell ref="F42:G42"/>
    <mergeCell ref="H42:I42"/>
    <mergeCell ref="B38:C45"/>
    <mergeCell ref="D38:E38"/>
    <mergeCell ref="F38:G38"/>
    <mergeCell ref="H38:I38"/>
    <mergeCell ref="D39:E39"/>
    <mergeCell ref="F39:G39"/>
    <mergeCell ref="H39:I39"/>
    <mergeCell ref="D40:E40"/>
    <mergeCell ref="M54:M61"/>
    <mergeCell ref="N54:N61"/>
    <mergeCell ref="D55:E55"/>
    <mergeCell ref="F55:G55"/>
    <mergeCell ref="H55:I55"/>
    <mergeCell ref="D56:E56"/>
    <mergeCell ref="B51:C51"/>
    <mergeCell ref="D51:L51"/>
    <mergeCell ref="B53:E53"/>
    <mergeCell ref="F53:G53"/>
    <mergeCell ref="H53:I53"/>
    <mergeCell ref="K53:L53"/>
    <mergeCell ref="D45:E45"/>
    <mergeCell ref="F45:G45"/>
    <mergeCell ref="H45:I45"/>
    <mergeCell ref="B46:C47"/>
    <mergeCell ref="D46:E46"/>
    <mergeCell ref="F46:G46"/>
    <mergeCell ref="H46:I46"/>
    <mergeCell ref="D47:E47"/>
    <mergeCell ref="F47:G47"/>
    <mergeCell ref="H47:I47"/>
    <mergeCell ref="M38:M45"/>
    <mergeCell ref="N38:N45"/>
    <mergeCell ref="D59:E59"/>
    <mergeCell ref="F59:G59"/>
    <mergeCell ref="H59:I59"/>
    <mergeCell ref="D60:E60"/>
    <mergeCell ref="F60:G60"/>
    <mergeCell ref="H60:I60"/>
    <mergeCell ref="F56:G56"/>
    <mergeCell ref="H56:I56"/>
    <mergeCell ref="D57:E57"/>
    <mergeCell ref="F57:G57"/>
    <mergeCell ref="H57:I57"/>
    <mergeCell ref="D58:E58"/>
    <mergeCell ref="F58:G58"/>
    <mergeCell ref="H58:I58"/>
    <mergeCell ref="B54:C61"/>
    <mergeCell ref="D54:E54"/>
    <mergeCell ref="F54:G54"/>
    <mergeCell ref="H54:I54"/>
    <mergeCell ref="B64:C65"/>
    <mergeCell ref="D64:E64"/>
    <mergeCell ref="F64:G64"/>
    <mergeCell ref="H64:I64"/>
    <mergeCell ref="D65:E65"/>
    <mergeCell ref="F65:G65"/>
    <mergeCell ref="H65:I65"/>
    <mergeCell ref="D61:E61"/>
    <mergeCell ref="F61:G61"/>
    <mergeCell ref="H61:I61"/>
    <mergeCell ref="B62:C63"/>
    <mergeCell ref="D62:E62"/>
    <mergeCell ref="F62:G62"/>
    <mergeCell ref="H62:I62"/>
    <mergeCell ref="D63:E63"/>
    <mergeCell ref="F63:G63"/>
    <mergeCell ref="H63:I63"/>
    <mergeCell ref="B74:C75"/>
    <mergeCell ref="D74:E74"/>
    <mergeCell ref="F74:G74"/>
    <mergeCell ref="H74:I74"/>
    <mergeCell ref="D75:E75"/>
    <mergeCell ref="F75:G75"/>
    <mergeCell ref="H75:I75"/>
    <mergeCell ref="B72:C73"/>
    <mergeCell ref="D72:E72"/>
    <mergeCell ref="F72:G72"/>
    <mergeCell ref="H72:I72"/>
    <mergeCell ref="M72:M73"/>
    <mergeCell ref="N72:N73"/>
    <mergeCell ref="D73:E73"/>
    <mergeCell ref="F73:G73"/>
    <mergeCell ref="H73:I73"/>
    <mergeCell ref="B69:C69"/>
    <mergeCell ref="D69:L69"/>
    <mergeCell ref="B71:E71"/>
    <mergeCell ref="F71:G71"/>
    <mergeCell ref="H71:I71"/>
    <mergeCell ref="K71:L71"/>
    <mergeCell ref="M84:M91"/>
    <mergeCell ref="N84:N91"/>
    <mergeCell ref="D85:E85"/>
    <mergeCell ref="F85:G85"/>
    <mergeCell ref="H85:I85"/>
    <mergeCell ref="D86:E86"/>
    <mergeCell ref="B81:C81"/>
    <mergeCell ref="D81:L81"/>
    <mergeCell ref="B83:E83"/>
    <mergeCell ref="F83:G83"/>
    <mergeCell ref="H83:I83"/>
    <mergeCell ref="K83:L83"/>
    <mergeCell ref="B76:C77"/>
    <mergeCell ref="D76:E76"/>
    <mergeCell ref="F76:G76"/>
    <mergeCell ref="H76:I76"/>
    <mergeCell ref="M76:M77"/>
    <mergeCell ref="D77:E77"/>
    <mergeCell ref="F77:G77"/>
    <mergeCell ref="H77:I77"/>
    <mergeCell ref="D89:E89"/>
    <mergeCell ref="F89:G89"/>
    <mergeCell ref="H89:I89"/>
    <mergeCell ref="D90:E90"/>
    <mergeCell ref="F90:G90"/>
    <mergeCell ref="H90:I90"/>
    <mergeCell ref="F86:G86"/>
    <mergeCell ref="H86:I86"/>
    <mergeCell ref="D87:E87"/>
    <mergeCell ref="F87:G87"/>
    <mergeCell ref="H87:I87"/>
    <mergeCell ref="D88:E88"/>
    <mergeCell ref="F88:G88"/>
    <mergeCell ref="H88:I88"/>
    <mergeCell ref="B84:C91"/>
    <mergeCell ref="D84:E84"/>
    <mergeCell ref="F84:G84"/>
    <mergeCell ref="H84:I84"/>
    <mergeCell ref="B94:C95"/>
    <mergeCell ref="D94:E94"/>
    <mergeCell ref="F94:G94"/>
    <mergeCell ref="H94:I94"/>
    <mergeCell ref="D95:E95"/>
    <mergeCell ref="F95:G95"/>
    <mergeCell ref="H95:I95"/>
    <mergeCell ref="D91:E91"/>
    <mergeCell ref="F91:G91"/>
    <mergeCell ref="H91:I91"/>
    <mergeCell ref="B92:C93"/>
    <mergeCell ref="D92:E92"/>
    <mergeCell ref="F92:G92"/>
    <mergeCell ref="H92:I92"/>
    <mergeCell ref="D93:E93"/>
    <mergeCell ref="F93:G93"/>
    <mergeCell ref="H93:I93"/>
    <mergeCell ref="B108:C108"/>
    <mergeCell ref="D108:L108"/>
    <mergeCell ref="B110:E110"/>
    <mergeCell ref="F110:G110"/>
    <mergeCell ref="H110:I110"/>
    <mergeCell ref="K110:L110"/>
    <mergeCell ref="B102:E102"/>
    <mergeCell ref="F102:G102"/>
    <mergeCell ref="H102:I102"/>
    <mergeCell ref="B103:C104"/>
    <mergeCell ref="D103:E103"/>
    <mergeCell ref="F103:G103"/>
    <mergeCell ref="H103:I103"/>
    <mergeCell ref="D104:E104"/>
    <mergeCell ref="F104:G104"/>
    <mergeCell ref="H104:I104"/>
    <mergeCell ref="B99:C99"/>
    <mergeCell ref="D99:L99"/>
    <mergeCell ref="B101:E101"/>
    <mergeCell ref="F101:G101"/>
    <mergeCell ref="H101:I101"/>
    <mergeCell ref="K101:L101"/>
    <mergeCell ref="B123:E134"/>
    <mergeCell ref="F123:G123"/>
    <mergeCell ref="H123:I123"/>
    <mergeCell ref="M123:M134"/>
    <mergeCell ref="F124:G124"/>
    <mergeCell ref="H124:I124"/>
    <mergeCell ref="F125:G125"/>
    <mergeCell ref="H125:I125"/>
    <mergeCell ref="F126:G126"/>
    <mergeCell ref="B118:L118"/>
    <mergeCell ref="B120:C120"/>
    <mergeCell ref="D120:L120"/>
    <mergeCell ref="B122:E122"/>
    <mergeCell ref="F122:G122"/>
    <mergeCell ref="H122:I122"/>
    <mergeCell ref="K122:L122"/>
    <mergeCell ref="B111:E111"/>
    <mergeCell ref="F111:G111"/>
    <mergeCell ref="H111:I111"/>
    <mergeCell ref="B112:C113"/>
    <mergeCell ref="D112:E112"/>
    <mergeCell ref="F112:G112"/>
    <mergeCell ref="H112:I112"/>
    <mergeCell ref="D113:E113"/>
    <mergeCell ref="F113:G113"/>
    <mergeCell ref="H113:I113"/>
    <mergeCell ref="M135:M139"/>
    <mergeCell ref="N135:N139"/>
    <mergeCell ref="F136:G136"/>
    <mergeCell ref="H136:I136"/>
    <mergeCell ref="F137:G137"/>
    <mergeCell ref="H137:I137"/>
    <mergeCell ref="F138:G138"/>
    <mergeCell ref="H138:I138"/>
    <mergeCell ref="F139:G139"/>
    <mergeCell ref="H139:I139"/>
    <mergeCell ref="F133:G133"/>
    <mergeCell ref="H133:I133"/>
    <mergeCell ref="F134:G134"/>
    <mergeCell ref="H134:I134"/>
    <mergeCell ref="B135:C139"/>
    <mergeCell ref="D135:E139"/>
    <mergeCell ref="F135:G135"/>
    <mergeCell ref="H135:I135"/>
    <mergeCell ref="N123:N134"/>
    <mergeCell ref="F130:G130"/>
    <mergeCell ref="H130:I130"/>
    <mergeCell ref="F131:G131"/>
    <mergeCell ref="H131:I131"/>
    <mergeCell ref="F132:G132"/>
    <mergeCell ref="H132:I132"/>
    <mergeCell ref="H126:I126"/>
    <mergeCell ref="F127:G127"/>
    <mergeCell ref="H127:I127"/>
    <mergeCell ref="F128:G128"/>
    <mergeCell ref="H128:I128"/>
    <mergeCell ref="F129:G129"/>
    <mergeCell ref="H129:I129"/>
    <mergeCell ref="N149:N151"/>
    <mergeCell ref="F150:G150"/>
    <mergeCell ref="H150:I150"/>
    <mergeCell ref="F151:G151"/>
    <mergeCell ref="H151:I151"/>
    <mergeCell ref="B146:C146"/>
    <mergeCell ref="D146:L146"/>
    <mergeCell ref="B148:E148"/>
    <mergeCell ref="F148:G148"/>
    <mergeCell ref="H148:I148"/>
    <mergeCell ref="K148:L148"/>
    <mergeCell ref="B140:C142"/>
    <mergeCell ref="D140:E140"/>
    <mergeCell ref="F140:G140"/>
    <mergeCell ref="H140:I140"/>
    <mergeCell ref="D141:E141"/>
    <mergeCell ref="F141:G141"/>
    <mergeCell ref="H141:I141"/>
    <mergeCell ref="D142:E142"/>
    <mergeCell ref="F142:G142"/>
    <mergeCell ref="H142:I142"/>
    <mergeCell ref="H159:I159"/>
    <mergeCell ref="F160:G160"/>
    <mergeCell ref="D152:E155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B149:C184"/>
    <mergeCell ref="D149:E151"/>
    <mergeCell ref="F149:G149"/>
    <mergeCell ref="H149:I149"/>
    <mergeCell ref="M149:M151"/>
    <mergeCell ref="M166:M169"/>
    <mergeCell ref="F183:G183"/>
    <mergeCell ref="F177:G177"/>
    <mergeCell ref="H177:I177"/>
    <mergeCell ref="F178:G178"/>
    <mergeCell ref="H178:I178"/>
    <mergeCell ref="F179:G179"/>
    <mergeCell ref="H179:I179"/>
    <mergeCell ref="H173:I173"/>
    <mergeCell ref="D174:E179"/>
    <mergeCell ref="F174:G174"/>
    <mergeCell ref="H174:I174"/>
    <mergeCell ref="M174:M179"/>
    <mergeCell ref="N166:N169"/>
    <mergeCell ref="F167:G167"/>
    <mergeCell ref="H167:I167"/>
    <mergeCell ref="F168:G168"/>
    <mergeCell ref="H168:I168"/>
    <mergeCell ref="F169:G169"/>
    <mergeCell ref="H169:I169"/>
    <mergeCell ref="F164:G164"/>
    <mergeCell ref="H164:I164"/>
    <mergeCell ref="F165:G165"/>
    <mergeCell ref="H165:I165"/>
    <mergeCell ref="D166:E169"/>
    <mergeCell ref="F166:G166"/>
    <mergeCell ref="H166:I166"/>
    <mergeCell ref="H160:I160"/>
    <mergeCell ref="D161:E165"/>
    <mergeCell ref="F161:G161"/>
    <mergeCell ref="H161:I161"/>
    <mergeCell ref="M161:M165"/>
    <mergeCell ref="N161:N165"/>
    <mergeCell ref="F162:G162"/>
    <mergeCell ref="H162:I162"/>
    <mergeCell ref="F163:G163"/>
    <mergeCell ref="H163:I163"/>
    <mergeCell ref="D156:E160"/>
    <mergeCell ref="F156:G156"/>
    <mergeCell ref="H156:I156"/>
    <mergeCell ref="F157:G157"/>
    <mergeCell ref="H157:I157"/>
    <mergeCell ref="F158:G158"/>
    <mergeCell ref="H158:I158"/>
    <mergeCell ref="F159:G159"/>
    <mergeCell ref="N174:N179"/>
    <mergeCell ref="F175:G175"/>
    <mergeCell ref="H175:I175"/>
    <mergeCell ref="F176:G176"/>
    <mergeCell ref="H176:I176"/>
    <mergeCell ref="D170:E173"/>
    <mergeCell ref="F170:G170"/>
    <mergeCell ref="H170:I170"/>
    <mergeCell ref="M170:M173"/>
    <mergeCell ref="N170:N173"/>
    <mergeCell ref="F171:G171"/>
    <mergeCell ref="H171:I171"/>
    <mergeCell ref="F172:G172"/>
    <mergeCell ref="H172:I172"/>
    <mergeCell ref="F173:G173"/>
    <mergeCell ref="M193:M203"/>
    <mergeCell ref="N193:N203"/>
    <mergeCell ref="F194:G194"/>
    <mergeCell ref="H194:I194"/>
    <mergeCell ref="F195:G195"/>
    <mergeCell ref="H195:I195"/>
    <mergeCell ref="F196:G196"/>
    <mergeCell ref="M180:M184"/>
    <mergeCell ref="N180:N184"/>
    <mergeCell ref="F203:G203"/>
    <mergeCell ref="H203:I203"/>
    <mergeCell ref="H183:I183"/>
    <mergeCell ref="F184:G184"/>
    <mergeCell ref="H184:I184"/>
    <mergeCell ref="B185:C186"/>
    <mergeCell ref="D185:E185"/>
    <mergeCell ref="F185:G185"/>
    <mergeCell ref="H185:I185"/>
    <mergeCell ref="D186:E186"/>
    <mergeCell ref="F186:G186"/>
    <mergeCell ref="H186:I186"/>
    <mergeCell ref="D180:E184"/>
    <mergeCell ref="F180:G180"/>
    <mergeCell ref="H180:I180"/>
    <mergeCell ref="F181:G181"/>
    <mergeCell ref="H181:I181"/>
    <mergeCell ref="F182:G182"/>
    <mergeCell ref="H182:I182"/>
    <mergeCell ref="F200:G200"/>
    <mergeCell ref="H200:I200"/>
    <mergeCell ref="F201:G201"/>
    <mergeCell ref="H201:I201"/>
    <mergeCell ref="F202:G202"/>
    <mergeCell ref="H202:I202"/>
    <mergeCell ref="H196:I196"/>
    <mergeCell ref="F197:G197"/>
    <mergeCell ref="H197:I197"/>
    <mergeCell ref="F198:G198"/>
    <mergeCell ref="H198:I198"/>
    <mergeCell ref="F199:G199"/>
    <mergeCell ref="H199:I199"/>
    <mergeCell ref="B193:E203"/>
    <mergeCell ref="F193:G193"/>
    <mergeCell ref="H193:I193"/>
    <mergeCell ref="B190:C190"/>
    <mergeCell ref="D190:L190"/>
    <mergeCell ref="B192:E192"/>
    <mergeCell ref="F192:G192"/>
    <mergeCell ref="H192:I192"/>
    <mergeCell ref="K192:L192"/>
    <mergeCell ref="B209:C211"/>
    <mergeCell ref="D209:E209"/>
    <mergeCell ref="F209:G209"/>
    <mergeCell ref="H209:I209"/>
    <mergeCell ref="D210:E210"/>
    <mergeCell ref="F210:G210"/>
    <mergeCell ref="H210:I210"/>
    <mergeCell ref="D211:E211"/>
    <mergeCell ref="F211:G211"/>
    <mergeCell ref="H211:I211"/>
    <mergeCell ref="M204:M208"/>
    <mergeCell ref="N204:N208"/>
    <mergeCell ref="F205:G205"/>
    <mergeCell ref="H205:I205"/>
    <mergeCell ref="F206:G206"/>
    <mergeCell ref="H206:I206"/>
    <mergeCell ref="F207:G207"/>
    <mergeCell ref="H207:I207"/>
    <mergeCell ref="F208:G208"/>
    <mergeCell ref="H208:I208"/>
    <mergeCell ref="B204:C208"/>
    <mergeCell ref="D204:E208"/>
    <mergeCell ref="F204:G204"/>
    <mergeCell ref="H204:I204"/>
    <mergeCell ref="F221:G221"/>
    <mergeCell ref="H221:I221"/>
    <mergeCell ref="D222:E224"/>
    <mergeCell ref="F222:G222"/>
    <mergeCell ref="H222:I222"/>
    <mergeCell ref="M222:M224"/>
    <mergeCell ref="B218:C224"/>
    <mergeCell ref="D218:E221"/>
    <mergeCell ref="F218:G218"/>
    <mergeCell ref="H218:I218"/>
    <mergeCell ref="M218:M221"/>
    <mergeCell ref="N218:N221"/>
    <mergeCell ref="F219:G219"/>
    <mergeCell ref="H219:I219"/>
    <mergeCell ref="F220:G220"/>
    <mergeCell ref="H220:I220"/>
    <mergeCell ref="B215:C215"/>
    <mergeCell ref="D215:L215"/>
    <mergeCell ref="B217:E217"/>
    <mergeCell ref="F217:G217"/>
    <mergeCell ref="H217:I217"/>
    <mergeCell ref="K217:L217"/>
    <mergeCell ref="F226:G226"/>
    <mergeCell ref="H226:I226"/>
    <mergeCell ref="B230:C230"/>
    <mergeCell ref="D230:L230"/>
    <mergeCell ref="B232:E232"/>
    <mergeCell ref="F232:G232"/>
    <mergeCell ref="H232:I232"/>
    <mergeCell ref="K232:L232"/>
    <mergeCell ref="N222:N224"/>
    <mergeCell ref="F223:G223"/>
    <mergeCell ref="H223:I223"/>
    <mergeCell ref="F224:G224"/>
    <mergeCell ref="H224:I224"/>
    <mergeCell ref="B225:C226"/>
    <mergeCell ref="D225:E225"/>
    <mergeCell ref="F225:G225"/>
    <mergeCell ref="H225:I225"/>
    <mergeCell ref="D226:E226"/>
    <mergeCell ref="H236:I236"/>
    <mergeCell ref="F237:G237"/>
    <mergeCell ref="H237:I237"/>
    <mergeCell ref="F238:G238"/>
    <mergeCell ref="H238:I238"/>
    <mergeCell ref="F239:G239"/>
    <mergeCell ref="H239:I239"/>
    <mergeCell ref="B233:E241"/>
    <mergeCell ref="F233:G233"/>
    <mergeCell ref="H233:I233"/>
    <mergeCell ref="M233:M242"/>
    <mergeCell ref="N233:N242"/>
    <mergeCell ref="F234:G234"/>
    <mergeCell ref="H234:I234"/>
    <mergeCell ref="F235:G235"/>
    <mergeCell ref="H235:I235"/>
    <mergeCell ref="F236:G236"/>
    <mergeCell ref="H246:I246"/>
    <mergeCell ref="D247:E247"/>
    <mergeCell ref="F247:G247"/>
    <mergeCell ref="H247:I247"/>
    <mergeCell ref="B251:C251"/>
    <mergeCell ref="D251:L251"/>
    <mergeCell ref="H243:I243"/>
    <mergeCell ref="B244:C247"/>
    <mergeCell ref="D244:E244"/>
    <mergeCell ref="F244:G244"/>
    <mergeCell ref="H244:I244"/>
    <mergeCell ref="D245:E245"/>
    <mergeCell ref="F245:G245"/>
    <mergeCell ref="H245:I245"/>
    <mergeCell ref="D246:E246"/>
    <mergeCell ref="F246:G246"/>
    <mergeCell ref="F240:G240"/>
    <mergeCell ref="H240:I240"/>
    <mergeCell ref="F241:G241"/>
    <mergeCell ref="H241:I241"/>
    <mergeCell ref="B242:C243"/>
    <mergeCell ref="D242:E242"/>
    <mergeCell ref="F242:G242"/>
    <mergeCell ref="H242:I242"/>
    <mergeCell ref="D243:E243"/>
    <mergeCell ref="F243:G243"/>
    <mergeCell ref="M254:M261"/>
    <mergeCell ref="N254:N261"/>
    <mergeCell ref="F255:G255"/>
    <mergeCell ref="H255:I255"/>
    <mergeCell ref="F256:G256"/>
    <mergeCell ref="H256:I256"/>
    <mergeCell ref="F257:G257"/>
    <mergeCell ref="H257:I257"/>
    <mergeCell ref="F258:G258"/>
    <mergeCell ref="H258:I258"/>
    <mergeCell ref="B253:E253"/>
    <mergeCell ref="F253:G253"/>
    <mergeCell ref="H253:I253"/>
    <mergeCell ref="K253:L253"/>
    <mergeCell ref="B254:E261"/>
    <mergeCell ref="F254:G254"/>
    <mergeCell ref="H254:I254"/>
    <mergeCell ref="F259:G259"/>
    <mergeCell ref="H259:I259"/>
    <mergeCell ref="F260:G260"/>
    <mergeCell ref="B270:L270"/>
    <mergeCell ref="B272:C272"/>
    <mergeCell ref="D272:L272"/>
    <mergeCell ref="B274:E274"/>
    <mergeCell ref="F274:G274"/>
    <mergeCell ref="H274:I274"/>
    <mergeCell ref="K274:L274"/>
    <mergeCell ref="D264:E264"/>
    <mergeCell ref="F264:G264"/>
    <mergeCell ref="H264:I264"/>
    <mergeCell ref="D265:E265"/>
    <mergeCell ref="F265:G265"/>
    <mergeCell ref="H265:I265"/>
    <mergeCell ref="H260:I260"/>
    <mergeCell ref="F261:G261"/>
    <mergeCell ref="H261:I261"/>
    <mergeCell ref="B262:C265"/>
    <mergeCell ref="D262:E262"/>
    <mergeCell ref="F262:G262"/>
    <mergeCell ref="H262:I262"/>
    <mergeCell ref="D263:E263"/>
    <mergeCell ref="F263:G263"/>
    <mergeCell ref="H263:I263"/>
    <mergeCell ref="H278:I278"/>
    <mergeCell ref="F279:G279"/>
    <mergeCell ref="H279:I279"/>
    <mergeCell ref="F280:G280"/>
    <mergeCell ref="H280:I280"/>
    <mergeCell ref="F281:G281"/>
    <mergeCell ref="H281:I281"/>
    <mergeCell ref="B275:E282"/>
    <mergeCell ref="F275:G275"/>
    <mergeCell ref="H275:I275"/>
    <mergeCell ref="M275:M282"/>
    <mergeCell ref="N275:N282"/>
    <mergeCell ref="F276:G276"/>
    <mergeCell ref="H276:I276"/>
    <mergeCell ref="F277:G277"/>
    <mergeCell ref="H277:I277"/>
    <mergeCell ref="F278:G278"/>
    <mergeCell ref="F285:G285"/>
    <mergeCell ref="H285:I285"/>
    <mergeCell ref="B289:C289"/>
    <mergeCell ref="D289:L289"/>
    <mergeCell ref="B291:E291"/>
    <mergeCell ref="F291:G291"/>
    <mergeCell ref="H291:I291"/>
    <mergeCell ref="K291:L291"/>
    <mergeCell ref="F282:G282"/>
    <mergeCell ref="H282:I282"/>
    <mergeCell ref="B283:C285"/>
    <mergeCell ref="D283:E283"/>
    <mergeCell ref="F283:G283"/>
    <mergeCell ref="H283:I283"/>
    <mergeCell ref="D284:E284"/>
    <mergeCell ref="F284:G284"/>
    <mergeCell ref="H284:I284"/>
    <mergeCell ref="D285:E285"/>
    <mergeCell ref="H295:I295"/>
    <mergeCell ref="F296:G296"/>
    <mergeCell ref="H296:I296"/>
    <mergeCell ref="F297:G297"/>
    <mergeCell ref="H297:I297"/>
    <mergeCell ref="F298:G298"/>
    <mergeCell ref="H298:I298"/>
    <mergeCell ref="B292:E299"/>
    <mergeCell ref="F292:G292"/>
    <mergeCell ref="H292:I292"/>
    <mergeCell ref="M292:M299"/>
    <mergeCell ref="N292:N299"/>
    <mergeCell ref="F293:G293"/>
    <mergeCell ref="H293:I293"/>
    <mergeCell ref="F294:G294"/>
    <mergeCell ref="H294:I294"/>
    <mergeCell ref="F295:G295"/>
    <mergeCell ref="F302:G302"/>
    <mergeCell ref="H302:I302"/>
    <mergeCell ref="B306:C306"/>
    <mergeCell ref="D306:L306"/>
    <mergeCell ref="B308:E308"/>
    <mergeCell ref="F308:G308"/>
    <mergeCell ref="H308:I308"/>
    <mergeCell ref="K308:L308"/>
    <mergeCell ref="F299:G299"/>
    <mergeCell ref="H299:I299"/>
    <mergeCell ref="B300:C302"/>
    <mergeCell ref="D300:E300"/>
    <mergeCell ref="F300:G300"/>
    <mergeCell ref="H300:I300"/>
    <mergeCell ref="D301:E301"/>
    <mergeCell ref="F301:G301"/>
    <mergeCell ref="H301:I301"/>
    <mergeCell ref="D302:E302"/>
    <mergeCell ref="H312:I312"/>
    <mergeCell ref="F313:G313"/>
    <mergeCell ref="H313:I313"/>
    <mergeCell ref="F314:G314"/>
    <mergeCell ref="H314:I314"/>
    <mergeCell ref="F315:G315"/>
    <mergeCell ref="H315:I315"/>
    <mergeCell ref="B309:E316"/>
    <mergeCell ref="F309:G309"/>
    <mergeCell ref="H309:I309"/>
    <mergeCell ref="M309:M316"/>
    <mergeCell ref="N309:N316"/>
    <mergeCell ref="F310:G310"/>
    <mergeCell ref="H310:I310"/>
    <mergeCell ref="F311:G311"/>
    <mergeCell ref="H311:I311"/>
    <mergeCell ref="F312:G312"/>
    <mergeCell ref="M326:M334"/>
    <mergeCell ref="N326:N334"/>
    <mergeCell ref="F327:G327"/>
    <mergeCell ref="H327:I327"/>
    <mergeCell ref="F328:G328"/>
    <mergeCell ref="H328:I328"/>
    <mergeCell ref="F329:G329"/>
    <mergeCell ref="F319:G319"/>
    <mergeCell ref="H319:I319"/>
    <mergeCell ref="B323:C323"/>
    <mergeCell ref="D323:L323"/>
    <mergeCell ref="B325:E325"/>
    <mergeCell ref="F325:G325"/>
    <mergeCell ref="H325:I325"/>
    <mergeCell ref="K325:L325"/>
    <mergeCell ref="F316:G316"/>
    <mergeCell ref="H316:I316"/>
    <mergeCell ref="B317:C319"/>
    <mergeCell ref="D317:E317"/>
    <mergeCell ref="F317:G317"/>
    <mergeCell ref="H317:I317"/>
    <mergeCell ref="D318:E318"/>
    <mergeCell ref="F318:G318"/>
    <mergeCell ref="H318:I318"/>
    <mergeCell ref="D319:E319"/>
    <mergeCell ref="H336:I336"/>
    <mergeCell ref="D337:E337"/>
    <mergeCell ref="F337:G337"/>
    <mergeCell ref="H337:I337"/>
    <mergeCell ref="B341:C341"/>
    <mergeCell ref="D341:L341"/>
    <mergeCell ref="F333:G333"/>
    <mergeCell ref="H333:I333"/>
    <mergeCell ref="F334:G334"/>
    <mergeCell ref="H334:I334"/>
    <mergeCell ref="B335:C337"/>
    <mergeCell ref="D335:E335"/>
    <mergeCell ref="F335:G335"/>
    <mergeCell ref="H335:I335"/>
    <mergeCell ref="D336:E336"/>
    <mergeCell ref="F336:G336"/>
    <mergeCell ref="H329:I329"/>
    <mergeCell ref="F330:G330"/>
    <mergeCell ref="H330:I330"/>
    <mergeCell ref="F331:G331"/>
    <mergeCell ref="H331:I331"/>
    <mergeCell ref="F332:G332"/>
    <mergeCell ref="H332:I332"/>
    <mergeCell ref="B326:E334"/>
    <mergeCell ref="F326:G326"/>
    <mergeCell ref="H326:I326"/>
    <mergeCell ref="M344:M350"/>
    <mergeCell ref="N344:N350"/>
    <mergeCell ref="F345:G345"/>
    <mergeCell ref="H345:I345"/>
    <mergeCell ref="F346:G346"/>
    <mergeCell ref="H346:I346"/>
    <mergeCell ref="F347:G347"/>
    <mergeCell ref="H347:I347"/>
    <mergeCell ref="F348:G348"/>
    <mergeCell ref="H348:I348"/>
    <mergeCell ref="B343:E343"/>
    <mergeCell ref="F343:G343"/>
    <mergeCell ref="H343:I343"/>
    <mergeCell ref="K343:L343"/>
    <mergeCell ref="B344:E350"/>
    <mergeCell ref="F344:G344"/>
    <mergeCell ref="H344:I344"/>
    <mergeCell ref="F349:G349"/>
    <mergeCell ref="H349:I349"/>
    <mergeCell ref="F350:G350"/>
    <mergeCell ref="H353:I353"/>
    <mergeCell ref="B357:C357"/>
    <mergeCell ref="D357:L357"/>
    <mergeCell ref="B359:E359"/>
    <mergeCell ref="F359:G359"/>
    <mergeCell ref="H359:I359"/>
    <mergeCell ref="K359:L359"/>
    <mergeCell ref="H350:I350"/>
    <mergeCell ref="B351:C353"/>
    <mergeCell ref="D351:E351"/>
    <mergeCell ref="F351:G351"/>
    <mergeCell ref="H351:I351"/>
    <mergeCell ref="D352:E352"/>
    <mergeCell ref="F352:G352"/>
    <mergeCell ref="H352:I352"/>
    <mergeCell ref="D353:E353"/>
    <mergeCell ref="F353:G353"/>
    <mergeCell ref="H363:I363"/>
    <mergeCell ref="F364:G364"/>
    <mergeCell ref="H364:I364"/>
    <mergeCell ref="F365:G365"/>
    <mergeCell ref="H365:I365"/>
    <mergeCell ref="F366:G366"/>
    <mergeCell ref="H366:I366"/>
    <mergeCell ref="B360:E367"/>
    <mergeCell ref="F360:G360"/>
    <mergeCell ref="H360:I360"/>
    <mergeCell ref="M360:M367"/>
    <mergeCell ref="N360:N367"/>
    <mergeCell ref="F361:G361"/>
    <mergeCell ref="H361:I361"/>
    <mergeCell ref="F362:G362"/>
    <mergeCell ref="H362:I362"/>
    <mergeCell ref="F363:G363"/>
    <mergeCell ref="F370:G370"/>
    <mergeCell ref="H370:I370"/>
    <mergeCell ref="B374:C374"/>
    <mergeCell ref="D374:L374"/>
    <mergeCell ref="B376:E376"/>
    <mergeCell ref="F376:G376"/>
    <mergeCell ref="H376:I376"/>
    <mergeCell ref="K376:L376"/>
    <mergeCell ref="F367:G367"/>
    <mergeCell ref="H367:I367"/>
    <mergeCell ref="B368:C370"/>
    <mergeCell ref="D368:E368"/>
    <mergeCell ref="F368:G368"/>
    <mergeCell ref="H368:I368"/>
    <mergeCell ref="D369:E369"/>
    <mergeCell ref="F369:G369"/>
    <mergeCell ref="H369:I369"/>
    <mergeCell ref="D370:E370"/>
    <mergeCell ref="H380:I380"/>
    <mergeCell ref="F381:G381"/>
    <mergeCell ref="H381:I381"/>
    <mergeCell ref="F382:G382"/>
    <mergeCell ref="H382:I382"/>
    <mergeCell ref="B383:C385"/>
    <mergeCell ref="D383:E383"/>
    <mergeCell ref="F383:G383"/>
    <mergeCell ref="H383:I383"/>
    <mergeCell ref="D384:E384"/>
    <mergeCell ref="B377:E382"/>
    <mergeCell ref="F377:G377"/>
    <mergeCell ref="H377:I377"/>
    <mergeCell ref="M377:M382"/>
    <mergeCell ref="N377:N382"/>
    <mergeCell ref="F378:G378"/>
    <mergeCell ref="H378:I378"/>
    <mergeCell ref="F379:G379"/>
    <mergeCell ref="H379:I379"/>
    <mergeCell ref="F380:G380"/>
    <mergeCell ref="M395:M486"/>
    <mergeCell ref="N395:N486"/>
    <mergeCell ref="F396:G396"/>
    <mergeCell ref="H396:I396"/>
    <mergeCell ref="F397:G397"/>
    <mergeCell ref="H397:I397"/>
    <mergeCell ref="B392:C392"/>
    <mergeCell ref="D392:L392"/>
    <mergeCell ref="B394:E394"/>
    <mergeCell ref="F394:G394"/>
    <mergeCell ref="H394:I394"/>
    <mergeCell ref="K394:L394"/>
    <mergeCell ref="F384:G384"/>
    <mergeCell ref="H384:I384"/>
    <mergeCell ref="D385:E385"/>
    <mergeCell ref="F385:G385"/>
    <mergeCell ref="H385:I385"/>
    <mergeCell ref="B390:L390"/>
    <mergeCell ref="F403:G403"/>
    <mergeCell ref="H403:I403"/>
    <mergeCell ref="F404:G404"/>
    <mergeCell ref="H404:I404"/>
    <mergeCell ref="F405:G405"/>
    <mergeCell ref="H405:I405"/>
    <mergeCell ref="F398:G398"/>
    <mergeCell ref="H398:I398"/>
    <mergeCell ref="D399:K399"/>
    <mergeCell ref="D400:E407"/>
    <mergeCell ref="F400:G400"/>
    <mergeCell ref="H400:I400"/>
    <mergeCell ref="F401:G401"/>
    <mergeCell ref="H401:I401"/>
    <mergeCell ref="F402:G402"/>
    <mergeCell ref="H402:I402"/>
    <mergeCell ref="B395:C486"/>
    <mergeCell ref="D395:E398"/>
    <mergeCell ref="F395:G395"/>
    <mergeCell ref="H395:I395"/>
    <mergeCell ref="H410:I410"/>
    <mergeCell ref="F411:G411"/>
    <mergeCell ref="H411:I411"/>
    <mergeCell ref="F412:G412"/>
    <mergeCell ref="H412:I412"/>
    <mergeCell ref="F413:G413"/>
    <mergeCell ref="H413:I413"/>
    <mergeCell ref="F406:G406"/>
    <mergeCell ref="H406:I406"/>
    <mergeCell ref="F407:G407"/>
    <mergeCell ref="H407:I407"/>
    <mergeCell ref="D408:E423"/>
    <mergeCell ref="F408:G408"/>
    <mergeCell ref="H408:I408"/>
    <mergeCell ref="F409:G409"/>
    <mergeCell ref="H409:I409"/>
    <mergeCell ref="F410:G410"/>
    <mergeCell ref="F420:G420"/>
    <mergeCell ref="H420:I420"/>
    <mergeCell ref="F421:G421"/>
    <mergeCell ref="H421:I421"/>
    <mergeCell ref="F422:G422"/>
    <mergeCell ref="H422:I422"/>
    <mergeCell ref="F417:G417"/>
    <mergeCell ref="H417:I417"/>
    <mergeCell ref="F418:G418"/>
    <mergeCell ref="H418:I418"/>
    <mergeCell ref="F419:G419"/>
    <mergeCell ref="H419:I419"/>
    <mergeCell ref="F414:G414"/>
    <mergeCell ref="H414:I414"/>
    <mergeCell ref="F415:G415"/>
    <mergeCell ref="H415:I415"/>
    <mergeCell ref="F416:G416"/>
    <mergeCell ref="H416:I416"/>
    <mergeCell ref="F432:G432"/>
    <mergeCell ref="H432:I432"/>
    <mergeCell ref="F433:G433"/>
    <mergeCell ref="H433:I433"/>
    <mergeCell ref="F434:G434"/>
    <mergeCell ref="H434:I434"/>
    <mergeCell ref="H427:I427"/>
    <mergeCell ref="F428:G428"/>
    <mergeCell ref="H428:I428"/>
    <mergeCell ref="F423:G423"/>
    <mergeCell ref="H423:I423"/>
    <mergeCell ref="D424:E428"/>
    <mergeCell ref="F424:G424"/>
    <mergeCell ref="H424:I424"/>
    <mergeCell ref="F425:G425"/>
    <mergeCell ref="H425:I425"/>
    <mergeCell ref="F426:G426"/>
    <mergeCell ref="H426:I426"/>
    <mergeCell ref="F427:G427"/>
    <mergeCell ref="F441:G441"/>
    <mergeCell ref="H441:I441"/>
    <mergeCell ref="F442:G442"/>
    <mergeCell ref="H442:I442"/>
    <mergeCell ref="F443:G443"/>
    <mergeCell ref="H443:I443"/>
    <mergeCell ref="F438:G438"/>
    <mergeCell ref="H438:I438"/>
    <mergeCell ref="F439:G439"/>
    <mergeCell ref="H439:I439"/>
    <mergeCell ref="F440:G440"/>
    <mergeCell ref="H440:I440"/>
    <mergeCell ref="F435:G435"/>
    <mergeCell ref="H435:I435"/>
    <mergeCell ref="F436:G436"/>
    <mergeCell ref="H436:I436"/>
    <mergeCell ref="F437:G437"/>
    <mergeCell ref="H437:I437"/>
    <mergeCell ref="H448:I448"/>
    <mergeCell ref="F449:G449"/>
    <mergeCell ref="H449:I449"/>
    <mergeCell ref="F450:G450"/>
    <mergeCell ref="H450:I450"/>
    <mergeCell ref="F451:G451"/>
    <mergeCell ref="H451:I451"/>
    <mergeCell ref="F444:G444"/>
    <mergeCell ref="H444:I444"/>
    <mergeCell ref="D445:E458"/>
    <mergeCell ref="F445:G445"/>
    <mergeCell ref="H445:I445"/>
    <mergeCell ref="F446:G446"/>
    <mergeCell ref="H446:I446"/>
    <mergeCell ref="F447:G447"/>
    <mergeCell ref="H447:I447"/>
    <mergeCell ref="F448:G448"/>
    <mergeCell ref="F458:G458"/>
    <mergeCell ref="H458:I458"/>
    <mergeCell ref="D429:E444"/>
    <mergeCell ref="F429:G429"/>
    <mergeCell ref="H429:I429"/>
    <mergeCell ref="F430:G430"/>
    <mergeCell ref="H430:I430"/>
    <mergeCell ref="F431:G431"/>
    <mergeCell ref="H431:I431"/>
    <mergeCell ref="F455:G455"/>
    <mergeCell ref="H455:I455"/>
    <mergeCell ref="F456:G456"/>
    <mergeCell ref="H456:I456"/>
    <mergeCell ref="F457:G457"/>
    <mergeCell ref="H457:I457"/>
    <mergeCell ref="F452:G452"/>
    <mergeCell ref="H452:I452"/>
    <mergeCell ref="F453:G453"/>
    <mergeCell ref="H453:I453"/>
    <mergeCell ref="F454:G454"/>
    <mergeCell ref="H454:I454"/>
    <mergeCell ref="F469:G469"/>
    <mergeCell ref="H469:I469"/>
    <mergeCell ref="F470:G470"/>
    <mergeCell ref="H470:I470"/>
    <mergeCell ref="F471:G471"/>
    <mergeCell ref="H471:I471"/>
    <mergeCell ref="F466:G466"/>
    <mergeCell ref="H466:I466"/>
    <mergeCell ref="F467:G467"/>
    <mergeCell ref="H467:I467"/>
    <mergeCell ref="F468:G468"/>
    <mergeCell ref="H468:I468"/>
    <mergeCell ref="H462:I462"/>
    <mergeCell ref="F463:G463"/>
    <mergeCell ref="H463:I463"/>
    <mergeCell ref="F464:G464"/>
    <mergeCell ref="H464:I464"/>
    <mergeCell ref="F465:G465"/>
    <mergeCell ref="H465:I465"/>
    <mergeCell ref="H476:I476"/>
    <mergeCell ref="F477:G477"/>
    <mergeCell ref="H477:I477"/>
    <mergeCell ref="F478:G478"/>
    <mergeCell ref="H478:I478"/>
    <mergeCell ref="F479:G479"/>
    <mergeCell ref="H479:I479"/>
    <mergeCell ref="D472:E479"/>
    <mergeCell ref="F472:G472"/>
    <mergeCell ref="H472:I472"/>
    <mergeCell ref="F473:G473"/>
    <mergeCell ref="H473:I473"/>
    <mergeCell ref="F474:G474"/>
    <mergeCell ref="H474:I474"/>
    <mergeCell ref="F475:G475"/>
    <mergeCell ref="H475:I475"/>
    <mergeCell ref="F476:G476"/>
    <mergeCell ref="D459:E471"/>
    <mergeCell ref="F459:G459"/>
    <mergeCell ref="H459:I459"/>
    <mergeCell ref="F460:G460"/>
    <mergeCell ref="H460:I460"/>
    <mergeCell ref="F461:G461"/>
    <mergeCell ref="H461:I461"/>
    <mergeCell ref="F462:G462"/>
    <mergeCell ref="F488:G488"/>
    <mergeCell ref="H488:I488"/>
    <mergeCell ref="B492:C492"/>
    <mergeCell ref="D492:L492"/>
    <mergeCell ref="B494:E494"/>
    <mergeCell ref="F494:G494"/>
    <mergeCell ref="H494:I494"/>
    <mergeCell ref="K494:L494"/>
    <mergeCell ref="H484:I484"/>
    <mergeCell ref="F485:G485"/>
    <mergeCell ref="H485:I485"/>
    <mergeCell ref="F486:G486"/>
    <mergeCell ref="H486:I486"/>
    <mergeCell ref="B487:C488"/>
    <mergeCell ref="D487:E487"/>
    <mergeCell ref="F487:G487"/>
    <mergeCell ref="H487:I487"/>
    <mergeCell ref="D488:E488"/>
    <mergeCell ref="D480:E486"/>
    <mergeCell ref="F480:G480"/>
    <mergeCell ref="H480:I480"/>
    <mergeCell ref="F481:G481"/>
    <mergeCell ref="H481:I481"/>
    <mergeCell ref="F482:G482"/>
    <mergeCell ref="H482:I482"/>
    <mergeCell ref="F483:G483"/>
    <mergeCell ref="H483:I483"/>
    <mergeCell ref="F484:G484"/>
    <mergeCell ref="H505:I505"/>
    <mergeCell ref="F506:G506"/>
    <mergeCell ref="N499:N502"/>
    <mergeCell ref="F500:G500"/>
    <mergeCell ref="H500:I500"/>
    <mergeCell ref="F501:G501"/>
    <mergeCell ref="H501:I501"/>
    <mergeCell ref="F502:G502"/>
    <mergeCell ref="H502:I502"/>
    <mergeCell ref="F498:G498"/>
    <mergeCell ref="H498:I498"/>
    <mergeCell ref="D499:E502"/>
    <mergeCell ref="F499:G499"/>
    <mergeCell ref="H499:I499"/>
    <mergeCell ref="M499:M502"/>
    <mergeCell ref="B495:C506"/>
    <mergeCell ref="D495:E498"/>
    <mergeCell ref="F495:G495"/>
    <mergeCell ref="H495:I495"/>
    <mergeCell ref="M495:M498"/>
    <mergeCell ref="N495:N498"/>
    <mergeCell ref="F496:G496"/>
    <mergeCell ref="H496:I496"/>
    <mergeCell ref="F497:G497"/>
    <mergeCell ref="H497:I497"/>
    <mergeCell ref="N511:N514"/>
    <mergeCell ref="F512:G512"/>
    <mergeCell ref="H512:I512"/>
    <mergeCell ref="F513:G513"/>
    <mergeCell ref="H513:I513"/>
    <mergeCell ref="F514:G514"/>
    <mergeCell ref="H514:I514"/>
    <mergeCell ref="N507:N510"/>
    <mergeCell ref="F508:G508"/>
    <mergeCell ref="H508:I508"/>
    <mergeCell ref="F509:G509"/>
    <mergeCell ref="H509:I509"/>
    <mergeCell ref="F510:G510"/>
    <mergeCell ref="H510:I510"/>
    <mergeCell ref="H506:I506"/>
    <mergeCell ref="B507:C518"/>
    <mergeCell ref="D507:E510"/>
    <mergeCell ref="F507:G507"/>
    <mergeCell ref="H507:I507"/>
    <mergeCell ref="M507:M510"/>
    <mergeCell ref="D511:E514"/>
    <mergeCell ref="F511:G511"/>
    <mergeCell ref="H511:I511"/>
    <mergeCell ref="M511:M514"/>
    <mergeCell ref="D503:E506"/>
    <mergeCell ref="F503:G503"/>
    <mergeCell ref="H503:I503"/>
    <mergeCell ref="M503:M506"/>
    <mergeCell ref="N503:N506"/>
    <mergeCell ref="F504:G504"/>
    <mergeCell ref="H504:I504"/>
    <mergeCell ref="F505:G505"/>
    <mergeCell ref="H521:I521"/>
    <mergeCell ref="I528:L528"/>
    <mergeCell ref="H518:I518"/>
    <mergeCell ref="B519:C521"/>
    <mergeCell ref="D519:E519"/>
    <mergeCell ref="F519:G519"/>
    <mergeCell ref="H519:I519"/>
    <mergeCell ref="D520:E520"/>
    <mergeCell ref="F520:G520"/>
    <mergeCell ref="H520:I520"/>
    <mergeCell ref="D521:E521"/>
    <mergeCell ref="F521:G521"/>
    <mergeCell ref="D515:E518"/>
    <mergeCell ref="F515:G515"/>
    <mergeCell ref="H515:I515"/>
    <mergeCell ref="M515:M518"/>
    <mergeCell ref="N515:N518"/>
    <mergeCell ref="F516:G516"/>
    <mergeCell ref="H516:I516"/>
    <mergeCell ref="F517:G517"/>
    <mergeCell ref="H517:I517"/>
    <mergeCell ref="F518:G518"/>
  </mergeCells>
  <dataValidations count="1">
    <dataValidation type="list" allowBlank="1" showInputMessage="1" showErrorMessage="1" sqref="K377:K385 K111:K113 K344:K353 K102:K104 K326:K337 K149:K186 K360:K370 K19:K31 K38:K47 K54:K65 K72:K77 K84:K95 K123:K142 K193:K211 K218:K226 K233:K247 K254:K265 K275:K285 K495:K521 K292:K302 K309:K319 K395:K398 K400:K488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1" fitToHeight="0" orientation="landscape" verticalDpi="360" r:id="rId1"/>
  <rowBreaks count="25" manualBreakCount="25">
    <brk id="32" min="1" max="13" man="1"/>
    <brk id="48" min="1" max="13" man="1"/>
    <brk id="66" min="1" max="13" man="1"/>
    <brk id="79" min="1" max="13" man="1"/>
    <brk id="96" max="16383" man="1"/>
    <brk id="114" min="1" max="13" man="1"/>
    <brk id="134" min="1" max="13" man="1"/>
    <brk id="151" min="1" max="13" man="1"/>
    <brk id="169" max="16383" man="1"/>
    <brk id="187" min="1" max="13" man="1"/>
    <brk id="208" min="1" max="13" man="1"/>
    <brk id="227" min="1" max="13" man="1"/>
    <brk id="248" max="16383" man="1"/>
    <brk id="266" min="1" max="13" man="1"/>
    <brk id="286" min="1" max="13" man="1"/>
    <brk id="303" min="1" max="13" man="1"/>
    <brk id="320" min="1" max="13" man="1"/>
    <brk id="338" min="1" max="13" man="1"/>
    <brk id="354" min="1" max="13" man="1"/>
    <brk id="371" min="1" max="13" man="1"/>
    <brk id="386" min="1" max="13" man="1"/>
    <brk id="407" min="1" max="13" man="1"/>
    <brk id="423" min="1" max="13" man="1"/>
    <brk id="444" min="1" max="13" man="1"/>
    <brk id="47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2019-03-25T08:17:59Z</dcterms:created>
  <dcterms:modified xsi:type="dcterms:W3CDTF">2019-06-26T08:05:37Z</dcterms:modified>
</cp:coreProperties>
</file>